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400" windowHeight="11100"/>
  </bookViews>
  <sheets>
    <sheet name="CXP-31-01-2022" sheetId="4" r:id="rId1"/>
  </sheets>
  <definedNames>
    <definedName name="_xlnm.Print_Area" localSheetId="0">'CXP-31-01-2022'!$A$1:$U$46</definedName>
  </definedNames>
  <calcPr calcId="145621"/>
</workbook>
</file>

<file path=xl/calcChain.xml><?xml version="1.0" encoding="utf-8"?>
<calcChain xmlns="http://schemas.openxmlformats.org/spreadsheetml/2006/main">
  <c r="Q33" i="4" l="1"/>
  <c r="R33" i="4"/>
  <c r="S33" i="4"/>
  <c r="P33" i="4"/>
  <c r="H33" i="4"/>
  <c r="I33" i="4"/>
  <c r="J33" i="4"/>
  <c r="K33" i="4"/>
  <c r="L33" i="4"/>
  <c r="G33" i="4"/>
  <c r="Q35" i="4" s="1"/>
  <c r="M11" i="4"/>
  <c r="M12" i="4"/>
  <c r="M33" i="4" s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Q34" i="4"/>
</calcChain>
</file>

<file path=xl/sharedStrings.xml><?xml version="1.0" encoding="utf-8"?>
<sst xmlns="http://schemas.openxmlformats.org/spreadsheetml/2006/main" count="127" uniqueCount="94">
  <si>
    <t>Fecha de Vencimiento</t>
  </si>
  <si>
    <t>Período actual</t>
  </si>
  <si>
    <t>1 - 30 días</t>
  </si>
  <si>
    <t>31- 60 días</t>
  </si>
  <si>
    <t>Observaciones</t>
  </si>
  <si>
    <t>TOTAL GENERAL</t>
  </si>
  <si>
    <t>61 días y más</t>
  </si>
  <si>
    <t>Fecha de Documento</t>
  </si>
  <si>
    <t xml:space="preserve"> RELACION DE CUENTAS POR PAGAR POR ANTIGUEDAD DE SALDOS </t>
  </si>
  <si>
    <t>Valor Bruto RD$</t>
  </si>
  <si>
    <t>Ley 319-98 Codia</t>
  </si>
  <si>
    <t>Descripción</t>
  </si>
  <si>
    <t>Nombre del Proveedor</t>
  </si>
  <si>
    <t>No. Documento y/o de Comprobante Fiscal</t>
  </si>
  <si>
    <t>Retenciones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</si>
  <si>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</si>
  <si>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</si>
  <si>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</si>
  <si>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</si>
  <si>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</si>
  <si>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</si>
  <si>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</si>
  <si>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Valor Neto RD$</t>
  </si>
  <si>
    <t>Status</t>
  </si>
  <si>
    <t>PENDIENTE</t>
  </si>
  <si>
    <t>B1500000017</t>
  </si>
  <si>
    <t>B1500000154</t>
  </si>
  <si>
    <t>ALTAGRACIA GARCIA JIMENEZ DE PEGUERO</t>
  </si>
  <si>
    <t>B1500001331</t>
  </si>
  <si>
    <t>B1500000918</t>
  </si>
  <si>
    <t>B1500002189</t>
  </si>
  <si>
    <t>B1500000401</t>
  </si>
  <si>
    <t>B1500000046</t>
  </si>
  <si>
    <t>B1500000831</t>
  </si>
  <si>
    <t>B1500000808</t>
  </si>
  <si>
    <t>COMPRAS DE INYECTOR DE COMBUSTIBLE PARA VEHICULO DE ESTA INSTITUCION</t>
  </si>
  <si>
    <t>B1500000230</t>
  </si>
  <si>
    <t>AENOR DOMINICANA</t>
  </si>
  <si>
    <t>B1500000210</t>
  </si>
  <si>
    <t>SERVICIO DE AUDITORIA ISO 9001 SEGUNDO PAGO DE LA CERTIFICACION 2021-2022</t>
  </si>
  <si>
    <t>B1500000280</t>
  </si>
  <si>
    <t>B1500000152</t>
  </si>
  <si>
    <t>B1500000453</t>
  </si>
  <si>
    <t>B1500004019</t>
  </si>
  <si>
    <t>B1500000085</t>
  </si>
  <si>
    <t>B1500000003</t>
  </si>
  <si>
    <t>B1500000166</t>
  </si>
  <si>
    <t>B1500002609</t>
  </si>
  <si>
    <t>MARINO RAMIREZ GRULLON</t>
  </si>
  <si>
    <t>B1500000155</t>
  </si>
  <si>
    <t>B1500000366</t>
  </si>
  <si>
    <t>AL 31 DE ENERO  DEL 2022</t>
  </si>
  <si>
    <t>UNITRADE, S.R.L.</t>
  </si>
  <si>
    <t xml:space="preserve">COMPRA DE INVERSOR Y BATERIA PARA SER INSTALADO EN EL MODULO DE PUERTO PLATA </t>
  </si>
  <si>
    <t>`</t>
  </si>
  <si>
    <t>PUBLICACIONES AHORA, S.A.S.</t>
  </si>
  <si>
    <t>INEXPRESS DOMINICANA, S. A.</t>
  </si>
  <si>
    <t>SERVICIO DE HOSPEDAJE AL SR. NICANOR MOSCOSO DEL DIA 8 AL DIA 11 DE DICIEMBRE DEL 2021</t>
  </si>
  <si>
    <t>SUPLIDORA REYSA, EIRL</t>
  </si>
  <si>
    <t>COMPRA DE ARTICULO COMESTIBLE CORRESPONDIENTE AL CUARTO TRIMESTRE  DEL 2021</t>
  </si>
  <si>
    <t>AGENCIA DE VIAJES MILENA TOURS, S.R.L.</t>
  </si>
  <si>
    <t>GRAMONI, S.R.L.</t>
  </si>
  <si>
    <t>SERVICIOS DE PUBLICIDAD  CORRESPONDIENTE AL  MES DE DICIEMBRE  DEL  2021</t>
  </si>
  <si>
    <t>EROLAS, S.R.L.</t>
  </si>
  <si>
    <t>B1500000016</t>
  </si>
  <si>
    <t>CASA JARABACOA, S.R.L.</t>
  </si>
  <si>
    <t>INVERSIONES SANFRA, S.R.L.</t>
  </si>
  <si>
    <t>GTG INDUSTRIAL, S.R.L.</t>
  </si>
  <si>
    <t>COMPRA DE COMESTIBLES PARA ESTA INSTITUCION CORRESPONDIENTE AL CUARTO  TRIMESTRE DEL  2021</t>
  </si>
  <si>
    <t>AICLASP COMERCIAL, S.R.L.</t>
  </si>
  <si>
    <t>MUNDO INDUSTRIAL, S.R.L.</t>
  </si>
  <si>
    <t>COMPRA DE ARTICULOS FERRETEROS CORRESPONDIENTE AL TERCER TRIMESTRE DEL  2021</t>
  </si>
  <si>
    <t>COMPRA DE ARTICULOS FERRETEROS  CORRESPONDIENTE AL CUARTO TRIMESTRE DEL 2021</t>
  </si>
  <si>
    <t>COMPRA DE MOTOR DIESEL PARA VEHICULO DE ESTA INSTITUCION</t>
  </si>
  <si>
    <t>REGISTRO CONTABLE REALIZADO EN ENERO DEL 2022</t>
  </si>
  <si>
    <t>GILGAMI GROUP, S.R.L.</t>
  </si>
  <si>
    <t>COMPRA  DE ARTICULOS FERRETEROS  CORRESPONDIENTE AL TERCER TRIMESTRE DEL 2021</t>
  </si>
  <si>
    <t>COMPRA DE UN INODORO DE TANQUE COMPLETO BLANCO PARA AREA DE PATENTE DE INVENCION</t>
  </si>
  <si>
    <t>COMPRA DE ARTICULOS FERRETEROS  CORRESPONDIENTE AL CUARTO TRIMESTRE  DEL 2021</t>
  </si>
  <si>
    <t>CENTROXPERT DTE, S.R.L.</t>
  </si>
  <si>
    <t>COMPRA DE TONER PARA IMPRESORAS DE ESTA INSTITUCION</t>
  </si>
  <si>
    <t>Nota: estas Cuentas Por Pagar corresponden a los expedientes fisicos que reposan en el Area de Contabilidad(Cuentas Por Pagar), al momento de preparar la esta relación.</t>
  </si>
  <si>
    <t>SERVICIOS DE PUBLICIDAD  CORRESPONDIENTE AL PERIODO DEL 21 DICIEMBRE 2021 AL 21 DE ENERO 2022</t>
  </si>
  <si>
    <t>INVERSIONES ENVECO, S.R.L.</t>
  </si>
  <si>
    <t>MERCANTIL RAMI, S.R.L.</t>
  </si>
  <si>
    <t>PRODUCTORA LEDESMA G, EIRL</t>
  </si>
  <si>
    <t>RAMIREZ &amp; MOJICA  ENVOY PACK COURIER EXPRESS, S.R.L.</t>
  </si>
  <si>
    <t>SEGURO DE VIAJE AL SR. NICANOR MOSCOSO DEL DIA 07 AL 10 DE DICIEMBRE DEL 2021</t>
  </si>
  <si>
    <t>SERVICIOS DE NOTARIZACION  DE CONTRATOS ENTRE LA ONAPI Y TERCEROS Y APERTURA SOBRE COMPARACION DE PRECIOS Y LICITACION PUBLICA</t>
  </si>
  <si>
    <t>COMPRA  DE ARTICULOS DE LIMPIEZA E HIGIENE CORRESPONDIENTE AL  CUARTO TRIMESTRE DEL 2021</t>
  </si>
  <si>
    <t>SERVICIO DE ASESORIA TECNICA  PARA COORDINACION DEL PROCESO DE EXAMEN DE FONDO DE PATENTE CORRESPONDIENTE AL PERIODO DEL  23 DE DICIEMBRE  2021 AL 22 DE ENERO DEL 2022</t>
  </si>
  <si>
    <t>COMPRA  DE ARTICULOS DE LIMPIEZA E HIGIENE CORRESPONDIENTE AL CUARTO TRIMESTRE DEL  2021</t>
  </si>
  <si>
    <t>SERVICIOS DE PUBLICIDAD  CORRESPONDIENTE AL  MES DE DICIEMBRE  DEL 2021</t>
  </si>
  <si>
    <t>SERVICIOS DE PUBLICACION DE BOLETIN  CORRESPONDIENTE AL  16  DE ENERO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</si>
</sst>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21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color rgb="FF000000"/>
      <name val="Times New Roman"/>
      <family val="1"/>
    </font>
    <font>
      <sz val="28"/>
      <name val="Edwardian Script ITC"/>
      <family val="4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3" fillId="0" borderId="0"/>
    <xf numFmtId="0" fontId="1" fillId="0" borderId="0" applyNumberFormat="0" applyFill="0" applyBorder="0" applyProtection="0">
      <alignment vertical="top" wrapText="1"/>
    </xf>
    <xf numFmtId="43" fontId="3" fillId="0" borderId="0" applyFont="0" applyFill="0" applyBorder="0" applyAlignment="0" applyProtection="0"/>
    <xf numFmtId="49" fontId="8" fillId="0" borderId="0">
      <alignment horizontal="left" vertical="center"/>
    </xf>
    <xf numFmtId="0" fontId="3" fillId="0" borderId="0"/>
  </cellStyleXfs>
  <cellXfs count="50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7" fillId="0" borderId="0" xfId="2" applyFont="1" applyFill="1" applyBorder="1"/>
    <xf numFmtId="0" fontId="11" fillId="0" borderId="0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top"/>
    </xf>
    <xf numFmtId="0" fontId="12" fillId="2" borderId="1" xfId="2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/>
    </xf>
    <xf numFmtId="9" fontId="13" fillId="2" borderId="1" xfId="2" applyNumberFormat="1" applyFont="1" applyFill="1" applyBorder="1" applyAlignment="1">
      <alignment horizontal="center" vertical="top"/>
    </xf>
    <xf numFmtId="0" fontId="13" fillId="2" borderId="1" xfId="2" applyFont="1" applyFill="1" applyBorder="1" applyAlignment="1">
      <alignment horizontal="center" vertical="top" wrapText="1"/>
    </xf>
    <xf numFmtId="0" fontId="13" fillId="2" borderId="1" xfId="2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9" fontId="9" fillId="0" borderId="1" xfId="0" applyNumberFormat="1" applyFont="1" applyFill="1" applyBorder="1" applyAlignment="1">
      <alignment vertical="top" wrapText="1"/>
    </xf>
    <xf numFmtId="39" fontId="10" fillId="0" borderId="1" xfId="0" applyNumberFormat="1" applyFont="1" applyFill="1" applyBorder="1" applyAlignment="1">
      <alignment horizontal="right" vertical="top"/>
    </xf>
    <xf numFmtId="14" fontId="9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left" vertical="top"/>
    </xf>
    <xf numFmtId="0" fontId="15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vertical="top"/>
    </xf>
    <xf numFmtId="0" fontId="16" fillId="3" borderId="1" xfId="0" applyFont="1" applyFill="1" applyBorder="1" applyAlignment="1">
      <alignment vertical="top"/>
    </xf>
    <xf numFmtId="0" fontId="10" fillId="3" borderId="6" xfId="0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horizontal="left" vertical="top"/>
    </xf>
    <xf numFmtId="0" fontId="10" fillId="0" borderId="5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7" fillId="0" borderId="0" xfId="0" applyFont="1"/>
    <xf numFmtId="0" fontId="18" fillId="0" borderId="0" xfId="0" applyFont="1"/>
    <xf numFmtId="164" fontId="14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7" fillId="0" borderId="0" xfId="0" applyFont="1" applyFill="1"/>
    <xf numFmtId="0" fontId="20" fillId="0" borderId="0" xfId="0" applyFont="1"/>
    <xf numFmtId="164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" fontId="17" fillId="0" borderId="0" xfId="0" applyNumberFormat="1" applyFont="1"/>
    <xf numFmtId="4" fontId="14" fillId="0" borderId="0" xfId="0" applyNumberFormat="1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76199</xdr:rowOff>
    </xdr:from>
    <xdr:to>
      <xdr:col>11</xdr:col>
      <xdr:colOff>1000125</xdr:colOff>
      <xdr:row>5</xdr:row>
      <xdr:rowOff>114299</xdr:rowOff>
    </xdr:to>
    <xdr:pic>
      <xdr:nvPicPr>
        <xdr:cNvPr id="5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76199"/>
          <a:ext cx="403860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topLeftCell="E22" zoomScaleNormal="100" workbookViewId="0">
      <selection activeCell="J11" sqref="J11"/>
    </sheetView>
  </sheetViews>
  <sheetFormatPr baseColWidth="10" defaultRowHeight="12.75" x14ac:dyDescent="0.2"/>
  <cols>
    <col min="1" max="1" width="25" hidden="1" customWidth="1"/>
    <col min="2" max="2" width="14.6640625" customWidth="1"/>
    <col min="3" max="3" width="10.6640625" hidden="1" customWidth="1"/>
    <col min="4" max="4" width="28.83203125" customWidth="1"/>
    <col min="5" max="5" width="55.6640625" customWidth="1"/>
    <col min="6" max="6" width="76" customWidth="1"/>
    <col min="7" max="7" width="21.6640625" customWidth="1"/>
    <col min="8" max="8" width="15.83203125" customWidth="1"/>
    <col min="9" max="9" width="12.5" customWidth="1"/>
    <col min="10" max="10" width="14" customWidth="1"/>
    <col min="11" max="11" width="12" customWidth="1"/>
    <col min="12" max="12" width="20.33203125" customWidth="1"/>
    <col min="13" max="13" width="26.6640625" customWidth="1"/>
    <col min="14" max="14" width="20.83203125" customWidth="1"/>
    <col min="15" max="15" width="22.6640625" customWidth="1"/>
    <col min="16" max="17" width="19.1640625" bestFit="1" customWidth="1"/>
    <col min="18" max="18" width="16.6640625" bestFit="1" customWidth="1"/>
    <col min="19" max="19" width="18" customWidth="1"/>
    <col min="20" max="20" width="43.83203125" customWidth="1"/>
    <col min="21" max="21" width="20.5" customWidth="1"/>
  </cols>
  <sheetData>
    <row r="1" spans="2:24" ht="18" x14ac:dyDescent="0.25">
      <c r="E1" s="1"/>
      <c r="F1" s="1"/>
      <c r="G1" s="1"/>
    </row>
    <row r="2" spans="2:24" ht="17.25" customHeight="1" x14ac:dyDescent="0.25">
      <c r="E2" s="1"/>
      <c r="F2" s="1"/>
      <c r="G2" s="1"/>
    </row>
    <row r="3" spans="2:24" x14ac:dyDescent="0.2">
      <c r="E3" s="39"/>
    </row>
    <row r="4" spans="2:24" ht="17.25" customHeight="1" x14ac:dyDescent="0.65">
      <c r="E4" s="46" t="s">
        <v>15</v>
      </c>
      <c r="F4" s="46"/>
      <c r="G4" s="46"/>
      <c r="H4" s="46"/>
      <c r="I4" s="46"/>
      <c r="J4" s="46"/>
      <c r="K4" s="46"/>
      <c r="L4" s="46"/>
    </row>
    <row r="5" spans="2:24" ht="37.5" x14ac:dyDescent="0.65">
      <c r="D5" s="47">
        <v>12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2:24" ht="25.5" customHeight="1" x14ac:dyDescent="0.25">
      <c r="D6" s="48" t="s">
        <v>8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2:24" ht="15" x14ac:dyDescent="0.25">
      <c r="D7" s="49" t="s">
        <v>51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9" spans="2:24" s="3" customFormat="1" ht="17.25" x14ac:dyDescent="0.2">
      <c r="D9" s="4"/>
      <c r="E9" s="4"/>
      <c r="F9" s="4"/>
      <c r="G9" s="4"/>
      <c r="H9" s="43" t="s">
        <v>14</v>
      </c>
      <c r="I9" s="44"/>
      <c r="J9" s="44"/>
      <c r="K9" s="44"/>
      <c r="L9" s="44"/>
      <c r="M9" s="45"/>
      <c r="N9" s="5"/>
      <c r="O9" s="5"/>
      <c r="P9" s="4"/>
      <c r="Q9" s="4"/>
      <c r="R9" s="4"/>
      <c r="S9" s="4"/>
      <c r="T9" s="4"/>
      <c r="U9" s="4"/>
    </row>
    <row r="10" spans="2:24" s="6" customFormat="1" ht="31.5" customHeight="1" x14ac:dyDescent="0.2">
      <c r="D10" s="7" t="s">
        <v>13</v>
      </c>
      <c r="E10" s="8" t="s">
        <v>12</v>
      </c>
      <c r="F10" s="8" t="s">
        <v>11</v>
      </c>
      <c r="G10" s="7" t="s">
        <v>22</v>
      </c>
      <c r="H10" s="9">
        <v>0.05</v>
      </c>
      <c r="I10" s="9">
        <v>0.1</v>
      </c>
      <c r="J10" s="9">
        <v>0.18</v>
      </c>
      <c r="K10" s="9">
        <v>0.27</v>
      </c>
      <c r="L10" s="10" t="s">
        <v>10</v>
      </c>
      <c r="M10" s="11" t="s">
        <v>9</v>
      </c>
      <c r="N10" s="10" t="s">
        <v>7</v>
      </c>
      <c r="O10" s="10" t="s">
        <v>0</v>
      </c>
      <c r="P10" s="12" t="s">
        <v>1</v>
      </c>
      <c r="Q10" s="12" t="s">
        <v>2</v>
      </c>
      <c r="R10" s="12" t="s">
        <v>3</v>
      </c>
      <c r="S10" s="12" t="s">
        <v>6</v>
      </c>
      <c r="T10" s="12" t="s">
        <v>4</v>
      </c>
      <c r="U10" s="12" t="s">
        <v>23</v>
      </c>
    </row>
    <row r="11" spans="2:24" s="3" customFormat="1" ht="42" customHeight="1" x14ac:dyDescent="0.2">
      <c r="B11" s="13"/>
      <c r="C11" s="14"/>
      <c r="D11" s="15" t="s">
        <v>38</v>
      </c>
      <c r="E11" s="16" t="s">
        <v>37</v>
      </c>
      <c r="F11" s="17" t="s">
        <v>39</v>
      </c>
      <c r="G11" s="18">
        <v>165166</v>
      </c>
      <c r="H11" s="18">
        <v>7675</v>
      </c>
      <c r="I11" s="18"/>
      <c r="J11" s="18">
        <v>8289</v>
      </c>
      <c r="K11" s="18"/>
      <c r="L11" s="18"/>
      <c r="M11" s="19">
        <f>+G11+H11+I11+J11+K11+L11</f>
        <v>181130</v>
      </c>
      <c r="N11" s="20">
        <v>44551</v>
      </c>
      <c r="O11" s="20">
        <v>44582</v>
      </c>
      <c r="P11" s="21"/>
      <c r="Q11" s="21"/>
      <c r="R11" s="21">
        <v>165166</v>
      </c>
      <c r="S11" s="18"/>
      <c r="T11" s="15"/>
      <c r="U11" s="17" t="s">
        <v>24</v>
      </c>
      <c r="V11" s="22"/>
      <c r="W11" s="22"/>
      <c r="X11" s="22"/>
    </row>
    <row r="12" spans="2:24" s="3" customFormat="1" ht="42" customHeight="1" x14ac:dyDescent="0.2">
      <c r="B12" s="13"/>
      <c r="C12" s="14"/>
      <c r="D12" s="15" t="s">
        <v>43</v>
      </c>
      <c r="E12" s="16" t="s">
        <v>60</v>
      </c>
      <c r="F12" s="17" t="s">
        <v>87</v>
      </c>
      <c r="G12" s="18">
        <v>1900</v>
      </c>
      <c r="H12" s="18">
        <v>100</v>
      </c>
      <c r="I12" s="18"/>
      <c r="J12" s="18"/>
      <c r="K12" s="18"/>
      <c r="L12" s="18"/>
      <c r="M12" s="19">
        <f t="shared" ref="M12:M32" si="0">+G12+H12+I12+J12+K12+L12</f>
        <v>2000</v>
      </c>
      <c r="N12" s="20">
        <v>44550</v>
      </c>
      <c r="O12" s="20">
        <v>44551</v>
      </c>
      <c r="P12" s="21"/>
      <c r="Q12" s="21"/>
      <c r="R12" s="21">
        <v>1900</v>
      </c>
      <c r="S12" s="18"/>
      <c r="T12" s="15" t="s">
        <v>74</v>
      </c>
      <c r="U12" s="17" t="s">
        <v>24</v>
      </c>
      <c r="V12" s="22"/>
      <c r="W12" s="22"/>
      <c r="X12" s="22"/>
    </row>
    <row r="13" spans="2:24" s="3" customFormat="1" ht="51" customHeight="1" x14ac:dyDescent="0.2">
      <c r="B13" s="13"/>
      <c r="C13" s="14"/>
      <c r="D13" s="15" t="s">
        <v>25</v>
      </c>
      <c r="E13" s="16" t="s">
        <v>69</v>
      </c>
      <c r="F13" s="17" t="s">
        <v>78</v>
      </c>
      <c r="G13" s="18">
        <v>20114</v>
      </c>
      <c r="H13" s="18">
        <v>890</v>
      </c>
      <c r="I13" s="18"/>
      <c r="J13" s="18"/>
      <c r="K13" s="18"/>
      <c r="L13" s="18"/>
      <c r="M13" s="19">
        <f t="shared" si="0"/>
        <v>21004</v>
      </c>
      <c r="N13" s="20">
        <v>44545</v>
      </c>
      <c r="O13" s="20">
        <v>44576</v>
      </c>
      <c r="P13" s="21"/>
      <c r="Q13" s="21"/>
      <c r="R13" s="21">
        <v>20114</v>
      </c>
      <c r="S13" s="18"/>
      <c r="T13" s="15" t="s">
        <v>74</v>
      </c>
      <c r="U13" s="17" t="s">
        <v>24</v>
      </c>
      <c r="V13" s="22"/>
      <c r="W13" s="22"/>
      <c r="X13" s="22"/>
    </row>
    <row r="14" spans="2:24" s="3" customFormat="1" ht="49.5" customHeight="1" x14ac:dyDescent="0.2">
      <c r="B14" s="13"/>
      <c r="C14" s="14"/>
      <c r="D14" s="15" t="s">
        <v>26</v>
      </c>
      <c r="E14" s="16" t="s">
        <v>27</v>
      </c>
      <c r="F14" s="17" t="s">
        <v>88</v>
      </c>
      <c r="G14" s="18">
        <v>65550</v>
      </c>
      <c r="H14" s="18">
        <v>3450</v>
      </c>
      <c r="I14" s="18"/>
      <c r="J14" s="18">
        <v>12420</v>
      </c>
      <c r="K14" s="18"/>
      <c r="L14" s="18"/>
      <c r="M14" s="19">
        <f t="shared" si="0"/>
        <v>81420</v>
      </c>
      <c r="N14" s="20">
        <v>44540</v>
      </c>
      <c r="O14" s="20">
        <v>44571</v>
      </c>
      <c r="P14" s="21"/>
      <c r="Q14" s="21"/>
      <c r="R14" s="21">
        <v>65550</v>
      </c>
      <c r="S14" s="18"/>
      <c r="T14" s="15" t="s">
        <v>74</v>
      </c>
      <c r="U14" s="17" t="s">
        <v>24</v>
      </c>
      <c r="V14" s="22"/>
      <c r="W14" s="22"/>
      <c r="X14" s="22"/>
    </row>
    <row r="15" spans="2:24" s="3" customFormat="1" ht="42" customHeight="1" x14ac:dyDescent="0.2">
      <c r="B15" s="13"/>
      <c r="C15" s="14"/>
      <c r="D15" s="15" t="s">
        <v>28</v>
      </c>
      <c r="E15" s="16" t="s">
        <v>65</v>
      </c>
      <c r="F15" s="17" t="s">
        <v>89</v>
      </c>
      <c r="G15" s="18">
        <v>11347.46</v>
      </c>
      <c r="H15" s="18">
        <v>502.1</v>
      </c>
      <c r="I15" s="18"/>
      <c r="J15" s="18"/>
      <c r="K15" s="18"/>
      <c r="L15" s="18"/>
      <c r="M15" s="19">
        <f t="shared" si="0"/>
        <v>11849.56</v>
      </c>
      <c r="N15" s="20">
        <v>44546</v>
      </c>
      <c r="O15" s="20">
        <v>44577</v>
      </c>
      <c r="P15" s="21"/>
      <c r="Q15" s="21"/>
      <c r="R15" s="21">
        <v>11347.46</v>
      </c>
      <c r="S15" s="18"/>
      <c r="T15" s="15" t="s">
        <v>74</v>
      </c>
      <c r="U15" s="17" t="s">
        <v>24</v>
      </c>
      <c r="V15" s="22"/>
      <c r="W15" s="22"/>
      <c r="X15" s="22"/>
    </row>
    <row r="16" spans="2:24" s="3" customFormat="1" ht="42" customHeight="1" x14ac:dyDescent="0.2">
      <c r="B16" s="13"/>
      <c r="C16" s="14"/>
      <c r="D16" s="15" t="s">
        <v>29</v>
      </c>
      <c r="E16" s="16" t="s">
        <v>79</v>
      </c>
      <c r="F16" s="17" t="s">
        <v>80</v>
      </c>
      <c r="G16" s="18">
        <v>653191.56000000006</v>
      </c>
      <c r="H16" s="18">
        <v>28902.28</v>
      </c>
      <c r="I16" s="18"/>
      <c r="J16" s="18"/>
      <c r="K16" s="18"/>
      <c r="L16" s="18"/>
      <c r="M16" s="19">
        <f t="shared" si="0"/>
        <v>682093.84000000008</v>
      </c>
      <c r="N16" s="20">
        <v>44557</v>
      </c>
      <c r="O16" s="20">
        <v>44588</v>
      </c>
      <c r="P16" s="21"/>
      <c r="Q16" s="21"/>
      <c r="R16" s="21">
        <v>653191.56000000006</v>
      </c>
      <c r="S16" s="18"/>
      <c r="T16" s="15" t="s">
        <v>74</v>
      </c>
      <c r="U16" s="17" t="s">
        <v>24</v>
      </c>
      <c r="V16" s="22"/>
      <c r="W16" s="22"/>
      <c r="X16" s="22"/>
    </row>
    <row r="17" spans="2:24" s="3" customFormat="1" ht="53.25" customHeight="1" x14ac:dyDescent="0.2">
      <c r="B17" s="13"/>
      <c r="C17" s="14"/>
      <c r="D17" s="15" t="s">
        <v>45</v>
      </c>
      <c r="E17" s="16" t="s">
        <v>63</v>
      </c>
      <c r="F17" s="17" t="s">
        <v>90</v>
      </c>
      <c r="G17" s="18">
        <v>68389.81</v>
      </c>
      <c r="H17" s="18">
        <v>3177.97</v>
      </c>
      <c r="I17" s="18"/>
      <c r="J17" s="18">
        <v>3432.21</v>
      </c>
      <c r="K17" s="18"/>
      <c r="L17" s="18"/>
      <c r="M17" s="19">
        <f t="shared" si="0"/>
        <v>74999.990000000005</v>
      </c>
      <c r="N17" s="20">
        <v>44517</v>
      </c>
      <c r="O17" s="20">
        <v>44547</v>
      </c>
      <c r="P17" s="21"/>
      <c r="Q17" s="21"/>
      <c r="R17" s="21">
        <v>68389.81</v>
      </c>
      <c r="S17" s="18"/>
      <c r="T17" s="15"/>
      <c r="U17" s="17" t="s">
        <v>24</v>
      </c>
      <c r="V17" s="22"/>
      <c r="W17" s="22"/>
      <c r="X17" s="22"/>
    </row>
    <row r="18" spans="2:24" s="3" customFormat="1" ht="42" customHeight="1" x14ac:dyDescent="0.2">
      <c r="B18" s="13"/>
      <c r="C18" s="14"/>
      <c r="D18" s="15" t="s">
        <v>36</v>
      </c>
      <c r="E18" s="16" t="s">
        <v>75</v>
      </c>
      <c r="F18" s="17" t="s">
        <v>76</v>
      </c>
      <c r="G18" s="18">
        <v>46650.28</v>
      </c>
      <c r="H18" s="18">
        <v>2164.1799999999998</v>
      </c>
      <c r="I18" s="18"/>
      <c r="J18" s="18"/>
      <c r="K18" s="18"/>
      <c r="L18" s="18"/>
      <c r="M18" s="19">
        <f t="shared" si="0"/>
        <v>48814.46</v>
      </c>
      <c r="N18" s="20">
        <v>44509</v>
      </c>
      <c r="O18" s="20">
        <v>44539</v>
      </c>
      <c r="P18" s="21"/>
      <c r="Q18" s="21"/>
      <c r="R18" s="21">
        <v>46650.28</v>
      </c>
      <c r="S18" s="18"/>
      <c r="T18" s="15"/>
      <c r="U18" s="17" t="s">
        <v>24</v>
      </c>
      <c r="V18" s="22"/>
      <c r="W18" s="22"/>
      <c r="X18" s="22"/>
    </row>
    <row r="19" spans="2:24" s="3" customFormat="1" ht="42" customHeight="1" x14ac:dyDescent="0.2">
      <c r="B19" s="13"/>
      <c r="C19" s="14"/>
      <c r="D19" s="15" t="s">
        <v>44</v>
      </c>
      <c r="E19" s="16" t="s">
        <v>61</v>
      </c>
      <c r="F19" s="17" t="s">
        <v>62</v>
      </c>
      <c r="G19" s="18">
        <v>53800</v>
      </c>
      <c r="H19" s="18">
        <v>2500</v>
      </c>
      <c r="I19" s="18"/>
      <c r="J19" s="18">
        <v>2700</v>
      </c>
      <c r="K19" s="18"/>
      <c r="L19" s="18"/>
      <c r="M19" s="19">
        <f t="shared" si="0"/>
        <v>59000</v>
      </c>
      <c r="N19" s="20">
        <v>44580</v>
      </c>
      <c r="O19" s="20">
        <v>44580</v>
      </c>
      <c r="P19" s="21">
        <v>53800</v>
      </c>
      <c r="Q19" s="21"/>
      <c r="R19" s="21"/>
      <c r="S19" s="18"/>
      <c r="T19" s="15"/>
      <c r="U19" s="17" t="s">
        <v>24</v>
      </c>
      <c r="V19" s="22"/>
      <c r="W19" s="22"/>
      <c r="X19" s="22"/>
    </row>
    <row r="20" spans="2:24" s="3" customFormat="1" ht="42" customHeight="1" x14ac:dyDescent="0.2">
      <c r="B20" s="13"/>
      <c r="C20" s="14"/>
      <c r="D20" s="15" t="s">
        <v>30</v>
      </c>
      <c r="E20" s="16" t="s">
        <v>67</v>
      </c>
      <c r="F20" s="17" t="s">
        <v>68</v>
      </c>
      <c r="G20" s="18">
        <v>57372.25</v>
      </c>
      <c r="H20" s="18">
        <v>2561.25</v>
      </c>
      <c r="I20" s="18"/>
      <c r="J20" s="18"/>
      <c r="K20" s="18"/>
      <c r="L20" s="18"/>
      <c r="M20" s="19">
        <f t="shared" si="0"/>
        <v>59933.5</v>
      </c>
      <c r="N20" s="20">
        <v>44552</v>
      </c>
      <c r="O20" s="20">
        <v>44583</v>
      </c>
      <c r="P20" s="21"/>
      <c r="Q20" s="21"/>
      <c r="R20" s="21">
        <v>57372.25</v>
      </c>
      <c r="S20" s="18"/>
      <c r="T20" s="15"/>
      <c r="U20" s="17" t="s">
        <v>24</v>
      </c>
      <c r="V20" s="22"/>
      <c r="W20" s="22"/>
      <c r="X20" s="22"/>
    </row>
    <row r="21" spans="2:24" s="3" customFormat="1" ht="42" customHeight="1" x14ac:dyDescent="0.2">
      <c r="B21" s="13"/>
      <c r="C21" s="14"/>
      <c r="D21" s="15" t="s">
        <v>46</v>
      </c>
      <c r="E21" s="16" t="s">
        <v>56</v>
      </c>
      <c r="F21" s="17" t="s">
        <v>57</v>
      </c>
      <c r="G21" s="18">
        <v>22304.01</v>
      </c>
      <c r="H21" s="18">
        <v>948.3</v>
      </c>
      <c r="I21" s="18"/>
      <c r="J21" s="18">
        <v>1024.17</v>
      </c>
      <c r="K21" s="18"/>
      <c r="L21" s="18"/>
      <c r="M21" s="19">
        <f t="shared" si="0"/>
        <v>24276.479999999996</v>
      </c>
      <c r="N21" s="20">
        <v>44544</v>
      </c>
      <c r="O21" s="20">
        <v>44606</v>
      </c>
      <c r="P21" s="21">
        <v>22304.01</v>
      </c>
      <c r="Q21" s="21"/>
      <c r="R21" s="21"/>
      <c r="S21" s="18"/>
      <c r="T21" s="15" t="s">
        <v>74</v>
      </c>
      <c r="U21" s="17" t="s">
        <v>24</v>
      </c>
      <c r="V21" s="22"/>
      <c r="W21" s="22"/>
      <c r="X21" s="22"/>
    </row>
    <row r="22" spans="2:24" s="3" customFormat="1" ht="42" customHeight="1" x14ac:dyDescent="0.2">
      <c r="B22" s="13"/>
      <c r="C22" s="14"/>
      <c r="D22" s="15" t="s">
        <v>64</v>
      </c>
      <c r="E22" s="16" t="s">
        <v>83</v>
      </c>
      <c r="F22" s="17" t="s">
        <v>77</v>
      </c>
      <c r="G22" s="18">
        <v>6729.27</v>
      </c>
      <c r="H22" s="18">
        <v>297.76</v>
      </c>
      <c r="I22" s="18"/>
      <c r="J22" s="18"/>
      <c r="K22" s="18"/>
      <c r="L22" s="18"/>
      <c r="M22" s="19">
        <f t="shared" si="0"/>
        <v>7027.0300000000007</v>
      </c>
      <c r="N22" s="20">
        <v>44502</v>
      </c>
      <c r="O22" s="20">
        <v>44594</v>
      </c>
      <c r="P22" s="21">
        <v>6729.27</v>
      </c>
      <c r="Q22" s="21"/>
      <c r="R22" s="21"/>
      <c r="S22" s="18"/>
      <c r="T22" s="15"/>
      <c r="U22" s="17" t="s">
        <v>24</v>
      </c>
      <c r="V22" s="22"/>
      <c r="W22" s="22"/>
      <c r="X22" s="22"/>
    </row>
    <row r="23" spans="2:24" s="3" customFormat="1" ht="42" customHeight="1" x14ac:dyDescent="0.2">
      <c r="B23" s="13"/>
      <c r="C23" s="14"/>
      <c r="D23" s="15" t="s">
        <v>31</v>
      </c>
      <c r="E23" s="16" t="s">
        <v>66</v>
      </c>
      <c r="F23" s="17" t="s">
        <v>91</v>
      </c>
      <c r="G23" s="18">
        <v>32097.65</v>
      </c>
      <c r="H23" s="18">
        <v>1420.25</v>
      </c>
      <c r="I23" s="18"/>
      <c r="J23" s="18"/>
      <c r="K23" s="18"/>
      <c r="L23" s="18"/>
      <c r="M23" s="19">
        <f t="shared" si="0"/>
        <v>33517.9</v>
      </c>
      <c r="N23" s="20">
        <v>44546</v>
      </c>
      <c r="O23" s="20">
        <v>44606</v>
      </c>
      <c r="P23" s="21">
        <v>32097.65</v>
      </c>
      <c r="Q23" s="21"/>
      <c r="R23" s="21"/>
      <c r="S23" s="18"/>
      <c r="T23" s="15" t="s">
        <v>74</v>
      </c>
      <c r="U23" s="17" t="s">
        <v>24</v>
      </c>
      <c r="V23" s="22"/>
      <c r="W23" s="22"/>
      <c r="X23" s="22"/>
    </row>
    <row r="24" spans="2:24" s="3" customFormat="1" ht="42" customHeight="1" x14ac:dyDescent="0.2">
      <c r="B24" s="13"/>
      <c r="C24" s="14"/>
      <c r="D24" s="15" t="s">
        <v>49</v>
      </c>
      <c r="E24" s="16" t="s">
        <v>48</v>
      </c>
      <c r="F24" s="17" t="s">
        <v>82</v>
      </c>
      <c r="G24" s="18">
        <v>47500</v>
      </c>
      <c r="H24" s="18">
        <v>2500</v>
      </c>
      <c r="I24" s="18"/>
      <c r="J24" s="18">
        <v>9000</v>
      </c>
      <c r="K24" s="18"/>
      <c r="L24" s="18"/>
      <c r="M24" s="19">
        <f t="shared" si="0"/>
        <v>59000</v>
      </c>
      <c r="N24" s="20">
        <v>44586</v>
      </c>
      <c r="O24" s="20">
        <v>44586</v>
      </c>
      <c r="P24" s="21">
        <v>47500</v>
      </c>
      <c r="Q24" s="21"/>
      <c r="R24" s="21"/>
      <c r="S24" s="18"/>
      <c r="T24" s="15"/>
      <c r="U24" s="17" t="s">
        <v>24</v>
      </c>
      <c r="V24" s="22"/>
      <c r="W24" s="22"/>
      <c r="X24" s="22"/>
    </row>
    <row r="25" spans="2:24" s="3" customFormat="1" ht="42" customHeight="1" x14ac:dyDescent="0.2">
      <c r="B25" s="13"/>
      <c r="C25" s="14"/>
      <c r="D25" s="15" t="s">
        <v>40</v>
      </c>
      <c r="E25" s="16" t="s">
        <v>84</v>
      </c>
      <c r="F25" s="17" t="s">
        <v>71</v>
      </c>
      <c r="G25" s="18">
        <v>100545.14</v>
      </c>
      <c r="H25" s="18">
        <v>4448.8999999999996</v>
      </c>
      <c r="I25" s="18"/>
      <c r="J25" s="18"/>
      <c r="K25" s="18"/>
      <c r="L25" s="18"/>
      <c r="M25" s="19">
        <f t="shared" si="0"/>
        <v>104994.04</v>
      </c>
      <c r="N25" s="20">
        <v>44508</v>
      </c>
      <c r="O25" s="20">
        <v>44538</v>
      </c>
      <c r="P25" s="21"/>
      <c r="Q25" s="21"/>
      <c r="R25" s="21"/>
      <c r="S25" s="18">
        <v>100545.14</v>
      </c>
      <c r="T25" s="15"/>
      <c r="U25" s="17" t="s">
        <v>24</v>
      </c>
      <c r="V25" s="22"/>
      <c r="W25" s="22"/>
      <c r="X25" s="22"/>
    </row>
    <row r="26" spans="2:24" s="3" customFormat="1" ht="42" customHeight="1" x14ac:dyDescent="0.2">
      <c r="B26" s="13"/>
      <c r="C26" s="14"/>
      <c r="D26" s="15" t="s">
        <v>32</v>
      </c>
      <c r="E26" s="16" t="s">
        <v>70</v>
      </c>
      <c r="F26" s="17" t="s">
        <v>72</v>
      </c>
      <c r="G26" s="18">
        <v>117365.19</v>
      </c>
      <c r="H26" s="18">
        <v>5193.1499999999996</v>
      </c>
      <c r="I26" s="18"/>
      <c r="J26" s="18"/>
      <c r="K26" s="18"/>
      <c r="L26" s="18"/>
      <c r="M26" s="19">
        <f t="shared" si="0"/>
        <v>122558.34</v>
      </c>
      <c r="N26" s="20">
        <v>44557</v>
      </c>
      <c r="O26" s="20">
        <v>44619</v>
      </c>
      <c r="P26" s="21">
        <v>117365.19</v>
      </c>
      <c r="Q26" s="21"/>
      <c r="R26" s="21"/>
      <c r="S26" s="18"/>
      <c r="T26" s="15" t="s">
        <v>74</v>
      </c>
      <c r="U26" s="17" t="s">
        <v>24</v>
      </c>
      <c r="V26" s="22"/>
      <c r="W26" s="22"/>
      <c r="X26" s="22"/>
    </row>
    <row r="27" spans="2:24" s="3" customFormat="1" ht="42" customHeight="1" x14ac:dyDescent="0.2">
      <c r="B27" s="13"/>
      <c r="C27" s="14"/>
      <c r="D27" s="15" t="s">
        <v>41</v>
      </c>
      <c r="E27" s="16" t="s">
        <v>85</v>
      </c>
      <c r="F27" s="17" t="s">
        <v>92</v>
      </c>
      <c r="G27" s="18">
        <v>26900</v>
      </c>
      <c r="H27" s="18">
        <v>1250</v>
      </c>
      <c r="I27" s="18"/>
      <c r="J27" s="18">
        <v>1350</v>
      </c>
      <c r="K27" s="18"/>
      <c r="L27" s="18"/>
      <c r="M27" s="19">
        <f t="shared" si="0"/>
        <v>29500</v>
      </c>
      <c r="N27" s="20">
        <v>44564</v>
      </c>
      <c r="O27" s="20">
        <v>44595</v>
      </c>
      <c r="P27" s="21">
        <v>26900</v>
      </c>
      <c r="Q27" s="21"/>
      <c r="R27" s="21"/>
      <c r="S27" s="18"/>
      <c r="T27" s="15"/>
      <c r="U27" s="17" t="s">
        <v>24</v>
      </c>
      <c r="V27" s="22"/>
      <c r="W27" s="22"/>
      <c r="X27" s="22"/>
    </row>
    <row r="28" spans="2:24" s="3" customFormat="1" ht="42" customHeight="1" x14ac:dyDescent="0.2">
      <c r="B28" s="13"/>
      <c r="C28" s="14"/>
      <c r="D28" s="15" t="s">
        <v>47</v>
      </c>
      <c r="E28" s="16" t="s">
        <v>55</v>
      </c>
      <c r="F28" s="17" t="s">
        <v>93</v>
      </c>
      <c r="G28" s="18">
        <v>475000</v>
      </c>
      <c r="H28" s="18">
        <v>25000</v>
      </c>
      <c r="I28" s="18"/>
      <c r="J28" s="18"/>
      <c r="K28" s="18"/>
      <c r="L28" s="18"/>
      <c r="M28" s="19">
        <f t="shared" si="0"/>
        <v>500000</v>
      </c>
      <c r="N28" s="20">
        <v>44577</v>
      </c>
      <c r="O28" s="20">
        <v>44608</v>
      </c>
      <c r="P28" s="21"/>
      <c r="Q28" s="21"/>
      <c r="R28" s="21">
        <v>475000</v>
      </c>
      <c r="S28" s="18"/>
      <c r="T28" s="15"/>
      <c r="U28" s="17" t="s">
        <v>24</v>
      </c>
      <c r="V28" s="22"/>
      <c r="W28" s="22"/>
      <c r="X28" s="22"/>
    </row>
    <row r="29" spans="2:24" s="3" customFormat="1" ht="42" customHeight="1" x14ac:dyDescent="0.2">
      <c r="B29" s="13"/>
      <c r="C29" s="14"/>
      <c r="D29" s="15" t="s">
        <v>33</v>
      </c>
      <c r="E29" s="16" t="s">
        <v>86</v>
      </c>
      <c r="F29" s="17" t="s">
        <v>73</v>
      </c>
      <c r="G29" s="18">
        <v>237300</v>
      </c>
      <c r="H29" s="18">
        <v>10500</v>
      </c>
      <c r="I29" s="18"/>
      <c r="J29" s="18"/>
      <c r="K29" s="18"/>
      <c r="L29" s="18"/>
      <c r="M29" s="19">
        <f t="shared" si="0"/>
        <v>247800</v>
      </c>
      <c r="N29" s="20">
        <v>44546</v>
      </c>
      <c r="O29" s="20">
        <v>44577</v>
      </c>
      <c r="P29" s="21"/>
      <c r="Q29" s="21"/>
      <c r="R29" s="21">
        <v>237300</v>
      </c>
      <c r="S29" s="18"/>
      <c r="T29" s="15"/>
      <c r="U29" s="17" t="s">
        <v>24</v>
      </c>
      <c r="V29" s="22"/>
      <c r="W29" s="22"/>
      <c r="X29" s="22"/>
    </row>
    <row r="30" spans="2:24" s="3" customFormat="1" ht="42" customHeight="1" x14ac:dyDescent="0.2">
      <c r="B30" s="13"/>
      <c r="C30" s="14"/>
      <c r="D30" s="15" t="s">
        <v>34</v>
      </c>
      <c r="E30" s="16" t="s">
        <v>86</v>
      </c>
      <c r="F30" s="17" t="s">
        <v>35</v>
      </c>
      <c r="G30" s="18">
        <v>14125</v>
      </c>
      <c r="H30" s="18">
        <v>625</v>
      </c>
      <c r="I30" s="18"/>
      <c r="J30" s="18"/>
      <c r="K30" s="18"/>
      <c r="L30" s="18"/>
      <c r="M30" s="19">
        <f t="shared" si="0"/>
        <v>14750</v>
      </c>
      <c r="N30" s="20">
        <v>44536</v>
      </c>
      <c r="O30" s="20">
        <v>44567</v>
      </c>
      <c r="P30" s="21"/>
      <c r="Q30" s="21"/>
      <c r="R30" s="21">
        <v>14125</v>
      </c>
      <c r="S30" s="18"/>
      <c r="T30" s="15" t="s">
        <v>74</v>
      </c>
      <c r="U30" s="17" t="s">
        <v>24</v>
      </c>
      <c r="V30" s="22"/>
      <c r="W30" s="22"/>
      <c r="X30" s="22"/>
    </row>
    <row r="31" spans="2:24" s="3" customFormat="1" ht="42" customHeight="1" x14ac:dyDescent="0.2">
      <c r="B31" s="13"/>
      <c r="C31" s="14"/>
      <c r="D31" s="15" t="s">
        <v>42</v>
      </c>
      <c r="E31" s="16" t="s">
        <v>58</v>
      </c>
      <c r="F31" s="17" t="s">
        <v>59</v>
      </c>
      <c r="G31" s="18">
        <v>5231.8999999999996</v>
      </c>
      <c r="H31" s="18">
        <v>231.5</v>
      </c>
      <c r="I31" s="18"/>
      <c r="J31" s="18"/>
      <c r="K31" s="18"/>
      <c r="L31" s="18"/>
      <c r="M31" s="19">
        <f t="shared" si="0"/>
        <v>5463.4</v>
      </c>
      <c r="N31" s="20">
        <v>44579</v>
      </c>
      <c r="O31" s="20">
        <v>44610</v>
      </c>
      <c r="P31" s="21">
        <v>5231.8999999999996</v>
      </c>
      <c r="Q31" s="21"/>
      <c r="R31" s="21"/>
      <c r="S31" s="18"/>
      <c r="T31" s="15"/>
      <c r="U31" s="17" t="s">
        <v>24</v>
      </c>
      <c r="V31" s="22"/>
      <c r="W31" s="22"/>
      <c r="X31" s="22"/>
    </row>
    <row r="32" spans="2:24" s="3" customFormat="1" ht="42" customHeight="1" x14ac:dyDescent="0.2">
      <c r="B32" s="13"/>
      <c r="C32" s="14"/>
      <c r="D32" s="15" t="s">
        <v>50</v>
      </c>
      <c r="E32" s="16" t="s">
        <v>52</v>
      </c>
      <c r="F32" s="17" t="s">
        <v>53</v>
      </c>
      <c r="G32" s="18">
        <v>56387</v>
      </c>
      <c r="H32" s="18">
        <v>2495</v>
      </c>
      <c r="I32" s="18"/>
      <c r="J32" s="18"/>
      <c r="K32" s="18"/>
      <c r="L32" s="18"/>
      <c r="M32" s="19">
        <f t="shared" si="0"/>
        <v>58882</v>
      </c>
      <c r="N32" s="20">
        <v>44567</v>
      </c>
      <c r="O32" s="20">
        <v>44626</v>
      </c>
      <c r="P32" s="21">
        <v>56387</v>
      </c>
      <c r="Q32" s="21"/>
      <c r="R32" s="21"/>
      <c r="S32" s="18"/>
      <c r="T32" s="15"/>
      <c r="U32" s="17" t="s">
        <v>24</v>
      </c>
      <c r="V32" s="22"/>
      <c r="W32" s="22"/>
      <c r="X32" s="22"/>
    </row>
    <row r="33" spans="4:21" s="3" customFormat="1" ht="47.25" customHeight="1" x14ac:dyDescent="0.2">
      <c r="D33" s="23"/>
      <c r="E33" s="24" t="s">
        <v>5</v>
      </c>
      <c r="F33" s="24"/>
      <c r="G33" s="25">
        <f>SUM(G11:G32)</f>
        <v>2284966.52</v>
      </c>
      <c r="H33" s="25">
        <f t="shared" ref="H33:L33" si="1">SUM(H11:H32)</f>
        <v>106832.64</v>
      </c>
      <c r="I33" s="25">
        <f t="shared" si="1"/>
        <v>0</v>
      </c>
      <c r="J33" s="25">
        <f t="shared" si="1"/>
        <v>38215.379999999997</v>
      </c>
      <c r="K33" s="25">
        <f t="shared" si="1"/>
        <v>0</v>
      </c>
      <c r="L33" s="25">
        <f t="shared" si="1"/>
        <v>0</v>
      </c>
      <c r="M33" s="25">
        <f>SUM(M11:M32)</f>
        <v>2430014.54</v>
      </c>
      <c r="N33" s="26"/>
      <c r="O33" s="26"/>
      <c r="P33" s="25">
        <f>SUM(P11:P32)</f>
        <v>368315.02</v>
      </c>
      <c r="Q33" s="25">
        <f t="shared" ref="Q33:S33" si="2">SUM(Q11:Q32)</f>
        <v>0</v>
      </c>
      <c r="R33" s="25">
        <f t="shared" si="2"/>
        <v>1816106.36</v>
      </c>
      <c r="S33" s="25">
        <f t="shared" si="2"/>
        <v>100545.14</v>
      </c>
      <c r="T33" s="24"/>
      <c r="U33" s="27"/>
    </row>
    <row r="34" spans="4:21" s="3" customFormat="1" ht="15" hidden="1" x14ac:dyDescent="0.2">
      <c r="H34" s="28"/>
      <c r="I34" s="28"/>
      <c r="J34" s="28"/>
      <c r="K34" s="28"/>
      <c r="L34" s="28"/>
      <c r="Q34" s="22">
        <f>+P33+Q33+R33+S33</f>
        <v>2284966.52</v>
      </c>
      <c r="U34" s="17" t="s">
        <v>24</v>
      </c>
    </row>
    <row r="35" spans="4:21" s="3" customFormat="1" ht="15" hidden="1" x14ac:dyDescent="0.2">
      <c r="H35" s="28"/>
      <c r="I35" s="28"/>
      <c r="J35" s="28"/>
      <c r="K35" s="28"/>
      <c r="L35" s="28"/>
      <c r="Q35" s="22">
        <f>+G33-Q34</f>
        <v>0</v>
      </c>
      <c r="U35" s="17" t="s">
        <v>24</v>
      </c>
    </row>
    <row r="36" spans="4:21" s="3" customFormat="1" ht="15" hidden="1" x14ac:dyDescent="0.2">
      <c r="H36" s="28"/>
      <c r="I36" s="28"/>
      <c r="J36" s="28"/>
      <c r="K36" s="28"/>
      <c r="L36" s="28"/>
      <c r="U36" s="29" t="s">
        <v>24</v>
      </c>
    </row>
    <row r="37" spans="4:21" s="3" customFormat="1" ht="15.75" x14ac:dyDescent="0.25">
      <c r="D37" s="42"/>
      <c r="F37" s="3" t="s">
        <v>54</v>
      </c>
      <c r="G37" s="22"/>
      <c r="H37" s="28"/>
      <c r="I37" s="28"/>
      <c r="J37" s="28"/>
      <c r="K37" s="28"/>
      <c r="L37" s="28"/>
      <c r="P37" s="22"/>
      <c r="Q37" s="22"/>
      <c r="S37" s="22"/>
      <c r="U37" s="30"/>
    </row>
    <row r="38" spans="4:21" s="6" customFormat="1" ht="17.25" x14ac:dyDescent="0.3">
      <c r="D38" s="2" t="s">
        <v>81</v>
      </c>
      <c r="E38" s="31"/>
      <c r="F38" s="32"/>
      <c r="G38" s="31"/>
      <c r="H38" s="31"/>
      <c r="I38" s="32"/>
      <c r="J38" s="33"/>
      <c r="K38" s="33"/>
      <c r="L38" s="33"/>
      <c r="Q38" s="41"/>
      <c r="S38" s="40"/>
      <c r="T38" s="31"/>
      <c r="U38" s="30"/>
    </row>
    <row r="39" spans="4:21" s="6" customFormat="1" ht="17.25" x14ac:dyDescent="0.3">
      <c r="E39" s="31"/>
      <c r="F39" s="32"/>
      <c r="G39" s="31"/>
      <c r="H39" s="31"/>
      <c r="I39" s="32"/>
      <c r="J39" s="33"/>
      <c r="K39" s="33"/>
      <c r="L39" s="33"/>
      <c r="S39" s="31"/>
      <c r="T39" s="31"/>
      <c r="U39" s="30"/>
    </row>
    <row r="40" spans="4:21" s="6" customFormat="1" ht="17.25" x14ac:dyDescent="0.3">
      <c r="E40" s="31"/>
      <c r="F40" s="32"/>
      <c r="G40" s="31"/>
      <c r="H40" s="31"/>
      <c r="I40" s="32"/>
      <c r="J40" s="33"/>
      <c r="K40" s="33"/>
      <c r="L40" s="33"/>
      <c r="S40" s="31"/>
      <c r="T40" s="31"/>
      <c r="U40" s="30"/>
    </row>
    <row r="41" spans="4:21" s="6" customFormat="1" ht="17.25" x14ac:dyDescent="0.3">
      <c r="D41" s="34"/>
      <c r="E41" s="31"/>
      <c r="F41" s="32"/>
      <c r="G41" s="31"/>
      <c r="H41" s="31"/>
      <c r="I41" s="32"/>
      <c r="J41" s="33"/>
      <c r="K41" s="33"/>
      <c r="L41" s="33"/>
      <c r="S41" s="31"/>
      <c r="T41" s="31"/>
      <c r="U41" s="30"/>
    </row>
    <row r="42" spans="4:21" s="6" customFormat="1" ht="17.25" x14ac:dyDescent="0.3">
      <c r="D42" s="34"/>
      <c r="E42" s="35"/>
      <c r="F42" s="32"/>
      <c r="G42" s="31"/>
      <c r="H42" s="31"/>
      <c r="I42" s="32"/>
      <c r="J42" s="33"/>
      <c r="K42" s="33"/>
      <c r="L42" s="33"/>
      <c r="S42" s="31"/>
      <c r="T42" s="31"/>
      <c r="U42" s="30"/>
    </row>
    <row r="43" spans="4:21" s="6" customFormat="1" ht="17.25" x14ac:dyDescent="0.3">
      <c r="D43" s="34"/>
      <c r="E43" s="35"/>
      <c r="F43" s="32"/>
      <c r="G43" s="31"/>
      <c r="H43" s="31"/>
      <c r="I43" s="32"/>
      <c r="J43" s="33"/>
      <c r="K43" s="33"/>
      <c r="L43" s="33"/>
      <c r="S43" s="31"/>
      <c r="T43" s="31"/>
      <c r="U43" s="30"/>
    </row>
    <row r="44" spans="4:21" s="3" customFormat="1" ht="18.75" x14ac:dyDescent="0.3">
      <c r="D44" s="36" t="s">
        <v>16</v>
      </c>
      <c r="E44" s="31"/>
      <c r="F44" s="32"/>
      <c r="G44" s="31"/>
      <c r="H44" s="31"/>
      <c r="I44" s="31"/>
      <c r="J44" s="37"/>
      <c r="K44" s="37"/>
      <c r="L44" s="37"/>
      <c r="M44" s="38"/>
      <c r="N44" s="38"/>
      <c r="O44" s="38"/>
      <c r="P44" s="38"/>
      <c r="Q44" s="38"/>
      <c r="R44" s="38"/>
      <c r="S44" s="36" t="s">
        <v>17</v>
      </c>
      <c r="T44" s="31"/>
      <c r="U44" s="30"/>
    </row>
    <row r="45" spans="4:21" s="3" customFormat="1" ht="17.25" x14ac:dyDescent="0.3">
      <c r="D45" s="31" t="s">
        <v>18</v>
      </c>
      <c r="E45" s="31"/>
      <c r="F45" s="32"/>
      <c r="G45" s="31"/>
      <c r="H45" s="31"/>
      <c r="I45" s="32"/>
      <c r="J45" s="37"/>
      <c r="K45" s="37"/>
      <c r="L45" s="37"/>
      <c r="M45" s="38"/>
      <c r="N45" s="38"/>
      <c r="O45" s="38"/>
      <c r="P45" s="38"/>
      <c r="Q45" s="38"/>
      <c r="R45" s="38"/>
      <c r="S45" s="31" t="s">
        <v>19</v>
      </c>
      <c r="T45" s="31"/>
      <c r="U45" s="30"/>
    </row>
    <row r="46" spans="4:21" s="3" customFormat="1" ht="17.25" x14ac:dyDescent="0.3">
      <c r="D46" s="31" t="s">
        <v>20</v>
      </c>
      <c r="E46" s="31"/>
      <c r="F46" s="32"/>
      <c r="G46" s="31"/>
      <c r="H46" s="31"/>
      <c r="I46" s="32"/>
      <c r="J46" s="37"/>
      <c r="K46" s="37"/>
      <c r="L46" s="37"/>
      <c r="M46" s="38"/>
      <c r="N46" s="38"/>
      <c r="O46" s="38"/>
      <c r="P46" s="38"/>
      <c r="Q46" s="38"/>
      <c r="R46" s="38"/>
      <c r="S46" s="31" t="s">
        <v>21</v>
      </c>
      <c r="T46" s="31"/>
      <c r="U46" s="30"/>
    </row>
    <row r="47" spans="4:21" s="3" customFormat="1" ht="15" x14ac:dyDescent="0.2">
      <c r="H47" s="28"/>
      <c r="I47" s="28"/>
      <c r="J47" s="28"/>
      <c r="K47" s="28"/>
      <c r="L47" s="28"/>
      <c r="U47" s="30"/>
    </row>
  </sheetData>
  <sortState ref="D37">
    <sortCondition ref="D37"/>
  </sortState>
  <mergeCells count="5">
    <mergeCell ref="H9:M9"/>
    <mergeCell ref="E4:L4"/>
    <mergeCell ref="D5:T5"/>
    <mergeCell ref="D6:T6"/>
    <mergeCell ref="D7:T7"/>
  </mergeCells>
  <pageMargins left="0.70866141732283472" right="0.70866141732283472" top="0.74803149606299213" bottom="0.74803149606299213" header="0.31496062992125984" footer="0.31496062992125984"/>
  <pageSetup paperSize="5" scale="38" orientation="landscape" r:id="rId1"/>
  <rowBreaks count="1" manualBreakCount="1">
    <brk id="38" max="20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CXP-31-01-2022</vt:lpstr>
      <vt:lpstr>'CXP-31-01-2022'!Área_de_impresión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Yenny Acosta Hernandez</cp:lastModifiedBy>
  <cp:lastPrinted>2022-02-07T19:04:52Z</cp:lastPrinted>
  <dcterms:created xsi:type="dcterms:W3CDTF">2018-10-25T10:48:31Z</dcterms:created>
  <dcterms:modified xsi:type="dcterms:W3CDTF">2022-02-09T12:00:10Z</dcterms:modified>
</cp:coreProperties>
</file>