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90"/>
  </bookViews>
  <sheets>
    <sheet name="MARZO - 2018" sheetId="2" r:id="rId1"/>
  </sheets>
  <definedNames>
    <definedName name="_xlnm.Print_Area" localSheetId="0">'MARZO - 2018'!$A$1:$H$117</definedName>
  </definedNames>
  <calcPr calcId="145621"/>
</workbook>
</file>

<file path=xl/calcChain.xml><?xml version="1.0" encoding="utf-8"?>
<calcChain xmlns="http://schemas.openxmlformats.org/spreadsheetml/2006/main">
  <c r="F116" i="2" l="1"/>
  <c r="F11" i="2" l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E116" i="2" l="1"/>
  <c r="D116" i="2"/>
</calcChain>
</file>

<file path=xl/sharedStrings.xml><?xml version="1.0" encoding="utf-8"?>
<sst xmlns="http://schemas.openxmlformats.org/spreadsheetml/2006/main" count="214" uniqueCount="202">
  <si>
    <t xml:space="preserve">             OFICINA NACIONAL DE LA PROPIEDAD INDUSTRIAL</t>
  </si>
  <si>
    <t xml:space="preserve">                BANCO DE RESERVAS DE LA REPUBLICA DOMINICANA</t>
  </si>
  <si>
    <t xml:space="preserve">Balance Inicial: </t>
  </si>
  <si>
    <t>Fecha</t>
  </si>
  <si>
    <t>No. Ck/Transf.</t>
  </si>
  <si>
    <t>Balance</t>
  </si>
  <si>
    <t>TOTAL</t>
  </si>
  <si>
    <t xml:space="preserve">      Ministerio de Industria y Comercio y Mipymes</t>
  </si>
  <si>
    <t xml:space="preserve">                     " Año  del  Fomento de las Exportaciones "</t>
  </si>
  <si>
    <t>LIB-104-1  / OP-16294</t>
  </si>
  <si>
    <t>LIB-105-1 /OP-16298</t>
  </si>
  <si>
    <t>LIB-112-1 /OP-16296</t>
  </si>
  <si>
    <t>LIB-119-1 /OP-16297</t>
  </si>
  <si>
    <t>JOSE AGUSTIN GARCIA</t>
  </si>
  <si>
    <t>LIB-148-1 /OP-16670</t>
  </si>
  <si>
    <t>LIB-150-1 /OP-16671</t>
  </si>
  <si>
    <t>LIB-152-1 /OP-16672</t>
  </si>
  <si>
    <t>LIB-154-1 /OP-16673</t>
  </si>
  <si>
    <t>LIB-156-1 /OP 16679</t>
  </si>
  <si>
    <t>LIB-159-1 /OP-16675</t>
  </si>
  <si>
    <t>LIB-162-1 /OP-16676</t>
  </si>
  <si>
    <t>LIB-177-1 /OP-16677</t>
  </si>
  <si>
    <t>LIB-180-1 /OP-16678</t>
  </si>
  <si>
    <t>LIB-184-1 /OP-16674</t>
  </si>
  <si>
    <t>LIB-239-1 /OP-16295</t>
  </si>
  <si>
    <t>LIB-96-1 /OP-16293</t>
  </si>
  <si>
    <t>LIB-190-1 /OP-17094</t>
  </si>
  <si>
    <t>LIB-193-1 /OP-17097</t>
  </si>
  <si>
    <t>LIB-200-1 /OP-17096</t>
  </si>
  <si>
    <t>LIB-202-1 /OP-17095</t>
  </si>
  <si>
    <t>LIB-342-1 /OP-16688</t>
  </si>
  <si>
    <t>LIB-348-1 /OP-16687</t>
  </si>
  <si>
    <t>LIB-205-1 /OP-17521</t>
  </si>
  <si>
    <t>LIB-214-1 /OP-17522</t>
  </si>
  <si>
    <t>LIB-217-1 /OP-17523</t>
  </si>
  <si>
    <t>LIB-218-1 /OP-17524</t>
  </si>
  <si>
    <t>LIB-223-1 /OP-17526</t>
  </si>
  <si>
    <t>LIB-230-1 /OP-17528</t>
  </si>
  <si>
    <t>LIB-246-1 /OP-17525</t>
  </si>
  <si>
    <t>MG GENERAL SUPPLY</t>
  </si>
  <si>
    <t>GIGAMI GROUP</t>
  </si>
  <si>
    <t>EL IMPERIO DEL TROFEO</t>
  </si>
  <si>
    <t>FL&amp;M COMERCIAL</t>
  </si>
  <si>
    <t>MEDIOS MR</t>
  </si>
  <si>
    <t>PRODUCTORA LEDESMA</t>
  </si>
  <si>
    <t xml:space="preserve">PUBLICACIONES AHORA </t>
  </si>
  <si>
    <t>EMILIO PEREZ</t>
  </si>
  <si>
    <t>JOSE ANTONIO DE JUSUS GRACESQUI GOMEZ</t>
  </si>
  <si>
    <t>LIB-256-1 /OP-18176</t>
  </si>
  <si>
    <t>LIB-254-1 /OP-18173</t>
  </si>
  <si>
    <t>LIB-227-1 /OP-17527</t>
  </si>
  <si>
    <t>LIB-259-1 /OP-18175</t>
  </si>
  <si>
    <t>JOSE ANTONIO LOPEZ</t>
  </si>
  <si>
    <t>LIB-188-1 /OP-17093</t>
  </si>
  <si>
    <t>LIB-220-1 /OP-17529</t>
  </si>
  <si>
    <t>LIB-328-1 /OP-19107</t>
  </si>
  <si>
    <t>LIB-319-1 /OP-19108</t>
  </si>
  <si>
    <t>LIB-317-1 /OP-19109</t>
  </si>
  <si>
    <t>LIB-250-1 /OP-19106</t>
  </si>
  <si>
    <t>CAASD</t>
  </si>
  <si>
    <t>OFFITEK</t>
  </si>
  <si>
    <t>COMERCIAL ANDALUCIA</t>
  </si>
  <si>
    <t>LIB-331-1 /OP-19522</t>
  </si>
  <si>
    <t>LIB-333-1 /OP-19525</t>
  </si>
  <si>
    <t>LIB-335-1 /OP-19524</t>
  </si>
  <si>
    <t>LIB-338-1 /OP-19523</t>
  </si>
  <si>
    <t>RAMON EDUARDO LARA</t>
  </si>
  <si>
    <t>LIB-344-1 /OP-19847</t>
  </si>
  <si>
    <t>LIB-350-1 /OP-19850</t>
  </si>
  <si>
    <t>LIB-355-1 /OP-19849</t>
  </si>
  <si>
    <t>LIB-362-1 /OP-19848</t>
  </si>
  <si>
    <t>LIB-365-1 /OP-20122</t>
  </si>
  <si>
    <t>LIB-367-1 /OP-20123</t>
  </si>
  <si>
    <t>LIB-369-1 /OP-20124</t>
  </si>
  <si>
    <t>LIB-377-1 /OP-20129</t>
  </si>
  <si>
    <t>LIB-381-1 /OP-20126</t>
  </si>
  <si>
    <t>LIB-390-1 /OP-20127</t>
  </si>
  <si>
    <t>LIB-395-1 /OP-20128</t>
  </si>
  <si>
    <t>LIB-398-1 /OP-20125</t>
  </si>
  <si>
    <t xml:space="preserve">NDC SERVICIOS </t>
  </si>
  <si>
    <t xml:space="preserve">                  LIBRO DE BANCO</t>
  </si>
  <si>
    <t>LIB-437-1 / OP-22406</t>
  </si>
  <si>
    <t>LIB-552-1 /OP-20671</t>
  </si>
  <si>
    <t>LIB-424-1 /OP-20664</t>
  </si>
  <si>
    <t>LIB-412-1 /OP-20665</t>
  </si>
  <si>
    <t>LIB-410-1 /OP-20666</t>
  </si>
  <si>
    <t>LIB-346-1 /OP-20663</t>
  </si>
  <si>
    <t>LIB-445-1 / OP-22407</t>
  </si>
  <si>
    <t>LIB-450-1 / OP-22410</t>
  </si>
  <si>
    <t>LIB-456-1 / OP-22409</t>
  </si>
  <si>
    <t>LIB-474-1 / OP-22408</t>
  </si>
  <si>
    <t>LIB-614-1 / OP-22392</t>
  </si>
  <si>
    <t>LIB-616-1 / OP-22395</t>
  </si>
  <si>
    <t>LIB-618-1 / OP-22394</t>
  </si>
  <si>
    <t>LIB-620-1 / OP-22393</t>
  </si>
  <si>
    <t>LIB-426-1 /OP-21043</t>
  </si>
  <si>
    <t>LIB-433-1 /OP-21045</t>
  </si>
  <si>
    <t>LIB-475-1 /OP-21044</t>
  </si>
  <si>
    <t>CENTRO COMERCIAL CORAL MALL</t>
  </si>
  <si>
    <t>PAGO SUELDOS MARZO 2018 PERSONAL MILITAR</t>
  </si>
  <si>
    <t>PAGO SUELDOS MARZO 2018,PERSONAL NOMINAL</t>
  </si>
  <si>
    <t>LIB-473-1 / OP-23000</t>
  </si>
  <si>
    <t>LIB-477-1 / OP-23002</t>
  </si>
  <si>
    <t>LIB-479-1 / OP-23001</t>
  </si>
  <si>
    <t>LIB-488-1 / OP-24532</t>
  </si>
  <si>
    <t>LIB-490-1 / OP-24533</t>
  </si>
  <si>
    <t>LIB-492-1 / OP-24537</t>
  </si>
  <si>
    <t>LIB-494-1 / OP-24535</t>
  </si>
  <si>
    <t>LIB-497-1 / OP-24536</t>
  </si>
  <si>
    <t>LIB-500-1 / OP-24534</t>
  </si>
  <si>
    <t xml:space="preserve">DELIO ARMANDO MEDINA </t>
  </si>
  <si>
    <t>LIB-506-1 / OP-25355</t>
  </si>
  <si>
    <t>LIB-521-1 / OP-25356</t>
  </si>
  <si>
    <t>LIB-523-1 / OP-25357</t>
  </si>
  <si>
    <t>LIB-525-1 / OP-25362</t>
  </si>
  <si>
    <t>LIB-530-1 / OP-25359</t>
  </si>
  <si>
    <t>LIB-532-1 / OP-25360</t>
  </si>
  <si>
    <t>LIB-534-1 / OP-25361</t>
  </si>
  <si>
    <t>LIB-536-1 / OP-25358</t>
  </si>
  <si>
    <t xml:space="preserve">ARCHIVO GENERAL DE LA NACION </t>
  </si>
  <si>
    <t>LIB-539-1 / OP-25960</t>
  </si>
  <si>
    <t>LIB-541-1 / OP-25961</t>
  </si>
  <si>
    <t>LIB-543-1 / OP-25962</t>
  </si>
  <si>
    <t>LIB-545-1 / OP-25966</t>
  </si>
  <si>
    <t>LIB-547-1 / OP-25964</t>
  </si>
  <si>
    <t>LIB-553-1 / OP-25965</t>
  </si>
  <si>
    <t>LIB-557-1 / OP-25963</t>
  </si>
  <si>
    <t>PAGO VIATICOS REUNION REGIONAL DE  OFICINAS  DE PROPIEDAD INDUSTRIAL</t>
  </si>
  <si>
    <t>YIBUTY INVESTMENT,S.R.L.</t>
  </si>
  <si>
    <t>MARKET DYNAMIC SOLUTIONS MDS, S.R.L.</t>
  </si>
  <si>
    <t>QUIMIPEST DOMINICANA,S.R.L.</t>
  </si>
  <si>
    <t>ROSA MARIA TAVAREZ</t>
  </si>
  <si>
    <t>LIB-262-1 /OP-18174</t>
  </si>
  <si>
    <t>J&amp;H SERVICIOS PERIODISTICOS ,C.POR A.</t>
  </si>
  <si>
    <t>AD CRESATIVE SUITE &amp; MULTISERVICES ,S.R.L.</t>
  </si>
  <si>
    <t>VALDOCCO COMERCIAL,S.R.L.</t>
  </si>
  <si>
    <t>ANTHURIANA DOMINICANA,S.A.</t>
  </si>
  <si>
    <t>JENNIFER YANIRA TAVERAS TORRES (AYUDA)</t>
  </si>
  <si>
    <t>ASOCIACION DE INDUSTRIALES DE LA REPUBLICA DOMINICANA ,S.A.(AIRD)-APORTE</t>
  </si>
  <si>
    <t>X MEDIOS PUBLICIDAD E IMAGEN ,S.R.L.</t>
  </si>
  <si>
    <t>COMERCIALIZADORA  ALFODIN,S.R.L.</t>
  </si>
  <si>
    <t>PORTERHOUSE ,S.R.L.</t>
  </si>
  <si>
    <t>EDESUR DOMINICANA ,S.A.</t>
  </si>
  <si>
    <t xml:space="preserve">JUAN MANUEL GUERRERO DE JESUS </t>
  </si>
  <si>
    <t>EDITORA  LISTIN DIARIO ,S.A.</t>
  </si>
  <si>
    <t>GTG INDUSTRIAL , S.R.L.</t>
  </si>
  <si>
    <t>QUIMIPEST DOMINICANA ,S.R.L.</t>
  </si>
  <si>
    <t>INVERSIONES CORPORATIVAS SALADILLO ,S.R.L.</t>
  </si>
  <si>
    <t>SILIS ,S.R.L.</t>
  </si>
  <si>
    <t>JUMARGA ,S.R.L.</t>
  </si>
  <si>
    <t>CISUS HOLDING, S.R.L.</t>
  </si>
  <si>
    <t xml:space="preserve">COMPU-OFFICE DOMINICANA, S.R.L. </t>
  </si>
  <si>
    <t>HUASCAR ANTONIO TAVAREZ GUZMAN</t>
  </si>
  <si>
    <t>LC INTERMEDIOS ,S.R.L.</t>
  </si>
  <si>
    <t xml:space="preserve">MARIA DE LOS ANGELES ALMONTE ALONZO </t>
  </si>
  <si>
    <t xml:space="preserve">CUCINA DI YARI, S.R.L. </t>
  </si>
  <si>
    <t>ANTHURIANA DOMINICANA, S.A.</t>
  </si>
  <si>
    <t>SUPER MEMORIA EN DOMINICANA ,E.I.R.L.</t>
  </si>
  <si>
    <t>CECOMSA, S.R.L.</t>
  </si>
  <si>
    <t>OD DOMINICANA CORP</t>
  </si>
  <si>
    <t xml:space="preserve">FL&amp;M COMERCIAL,S.R.L. </t>
  </si>
  <si>
    <t>CATERING 2000,S.A.</t>
  </si>
  <si>
    <t>MCCOLLUM SANLLEY &amp; ASOCIADOS , S.A</t>
  </si>
  <si>
    <t>GREYSIS TELEVISION NEW , S.R.L.</t>
  </si>
  <si>
    <t>CENTRO CUESTA NACIONAL ,S.A.S.</t>
  </si>
  <si>
    <t>D TECNICA  DTEC ,S.R.L.</t>
  </si>
  <si>
    <t>PAGO ADICIONAL SUELDOS FEBRERO 2018,  PERSONAL CONTRATADO</t>
  </si>
  <si>
    <t>PAGO SUELDOS FEBRERO - 2018, PERSONAL NOMINAL</t>
  </si>
  <si>
    <t>PAGO SUELDOS FEBRERO - 2018, PERSONAL CONTRATADO</t>
  </si>
  <si>
    <t>PRODUCTORA LEDESMA G, E.I.R.L.</t>
  </si>
  <si>
    <t>COMERCIALIZADORA ALFODIN, S.R.L.</t>
  </si>
  <si>
    <t xml:space="preserve">DORIS ESTHER ALMANZAR RODRIGUEZ </t>
  </si>
  <si>
    <t>INVERSIONES SIRUANA ,S.R.L.</t>
  </si>
  <si>
    <t>COLUMBUS NETWORKS DOMINICANA ,S.R.L.</t>
  </si>
  <si>
    <t>A.I PRODUCTIONS,S.R.L.</t>
  </si>
  <si>
    <t>PAGO SUELDOS  MARZO 2018, PESONAL FIJO</t>
  </si>
  <si>
    <t>PAGO SUELDOS MARZO 2018, PERSONAL CONTRATADO</t>
  </si>
  <si>
    <t>CS CONSULTORIA &amp; CAPACITACION , E.I.R.L.</t>
  </si>
  <si>
    <t>PUBLICACIONES AHORA ,C.POR.A.</t>
  </si>
  <si>
    <t>ORANGE DOMINICANA ,S.A.</t>
  </si>
  <si>
    <t>CARPAS DOMINICANA ,S.A.</t>
  </si>
  <si>
    <t xml:space="preserve">CASA JARABACOA , S.R.L. </t>
  </si>
  <si>
    <t>SUPLITODO TINTOR , S.R.L.</t>
  </si>
  <si>
    <t xml:space="preserve">SOWEY COMERCIAL , E.I.R.L. </t>
  </si>
  <si>
    <t xml:space="preserve">PROLIMDES COMERCIAL , S.R.L. </t>
  </si>
  <si>
    <t>SITCORP , S.R.L.</t>
  </si>
  <si>
    <t>EDENORTE DOMINICANA,S.A.</t>
  </si>
  <si>
    <t xml:space="preserve">S &amp; Y SUPPLY , S.R.L. </t>
  </si>
  <si>
    <t>EDITORA EL NUEVO DIARIO , S.A.</t>
  </si>
  <si>
    <t>PRODUCTORA LEDESMA  G, E.I.R.L.</t>
  </si>
  <si>
    <t>PRODUCTORA LMO,.S.R.L.</t>
  </si>
  <si>
    <t>GASPER SERVICIOS MULTIPLES , S.R.L.</t>
  </si>
  <si>
    <t>WINDTELECOM,S.A.</t>
  </si>
  <si>
    <t>EDESUR DOMINICANA , S.A.</t>
  </si>
  <si>
    <t>AYUNTAMIENTO DEL DISTRITO NACIONAL (A.D.N.)</t>
  </si>
  <si>
    <t>COMITÉ FLACSO REPUBLICA DOMINICANA</t>
  </si>
  <si>
    <t>TRANSFERENCIA RECIBIDA DE LA SUB-CUENTA 9995008000</t>
  </si>
  <si>
    <t>Descripción</t>
  </si>
  <si>
    <t>Débito</t>
  </si>
  <si>
    <t>Crédito</t>
  </si>
  <si>
    <t xml:space="preserve">                              Del 1ro. AL 31 DE MARZO -2018</t>
  </si>
  <si>
    <t>Cuenta Bancaria  RD$ No. 010-10238489-4 /SUB-CUENTA RD$ No.9995008001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</si>
</sst>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0" fillId="0" borderId="0" xfId="0" applyAlignment="1">
      <alignment horizontal="center"/>
    </xf>
    <xf numFmtId="0" fontId="5" fillId="3" borderId="0" xfId="3" applyFont="1" applyFill="1" applyAlignment="1">
      <alignment horizontal="left" vertical="center"/>
    </xf>
    <xf numFmtId="164" fontId="10" fillId="0" borderId="2" xfId="5" applyNumberFormat="1" applyFont="1" applyFill="1" applyBorder="1" applyAlignment="1">
      <alignment horizontal="right" wrapText="1"/>
    </xf>
    <xf numFmtId="164" fontId="10" fillId="0" borderId="2" xfId="5" applyNumberFormat="1" applyFont="1" applyBorder="1" applyAlignment="1">
      <alignment horizontal="right"/>
    </xf>
    <xf numFmtId="14" fontId="12" fillId="3" borderId="2" xfId="0" applyNumberFormat="1" applyFont="1" applyFill="1" applyBorder="1" applyAlignment="1"/>
    <xf numFmtId="4" fontId="11" fillId="3" borderId="2" xfId="0" applyNumberFormat="1" applyFont="1" applyFill="1" applyBorder="1" applyAlignment="1">
      <alignment wrapText="1"/>
    </xf>
    <xf numFmtId="0" fontId="9" fillId="4" borderId="12" xfId="0" applyFont="1" applyFill="1" applyBorder="1" applyAlignment="1"/>
    <xf numFmtId="164" fontId="9" fillId="4" borderId="12" xfId="0" applyNumberFormat="1" applyFont="1" applyFill="1" applyBorder="1" applyAlignment="1">
      <alignment horizontal="right"/>
    </xf>
    <xf numFmtId="164" fontId="9" fillId="4" borderId="13" xfId="0" applyNumberFormat="1" applyFont="1" applyFill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64" fontId="10" fillId="3" borderId="2" xfId="0" applyNumberFormat="1" applyFont="1" applyFill="1" applyBorder="1" applyAlignment="1">
      <alignment horizontal="right"/>
    </xf>
    <xf numFmtId="164" fontId="13" fillId="3" borderId="2" xfId="3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left"/>
    </xf>
    <xf numFmtId="0" fontId="0" fillId="0" borderId="2" xfId="0" applyFont="1" applyBorder="1"/>
    <xf numFmtId="4" fontId="0" fillId="0" borderId="2" xfId="0" applyNumberFormat="1" applyFont="1" applyBorder="1" applyAlignment="1"/>
    <xf numFmtId="0" fontId="0" fillId="0" borderId="2" xfId="0" applyBorder="1"/>
    <xf numFmtId="4" fontId="0" fillId="3" borderId="2" xfId="0" applyNumberFormat="1" applyFont="1" applyFill="1" applyBorder="1" applyAlignment="1"/>
    <xf numFmtId="4" fontId="0" fillId="0" borderId="2" xfId="0" applyNumberFormat="1" applyBorder="1"/>
    <xf numFmtId="0" fontId="0" fillId="0" borderId="2" xfId="0" applyFont="1" applyFill="1" applyBorder="1" applyAlignment="1"/>
    <xf numFmtId="4" fontId="0" fillId="3" borderId="2" xfId="0" applyNumberFormat="1" applyFont="1" applyFill="1" applyBorder="1" applyAlignment="1">
      <alignment horizontal="left" wrapText="1"/>
    </xf>
    <xf numFmtId="0" fontId="0" fillId="0" borderId="0" xfId="0" applyBorder="1"/>
    <xf numFmtId="164" fontId="10" fillId="0" borderId="0" xfId="5" applyNumberFormat="1" applyFont="1" applyFill="1" applyBorder="1" applyAlignment="1">
      <alignment horizontal="right" wrapText="1"/>
    </xf>
    <xf numFmtId="164" fontId="13" fillId="3" borderId="0" xfId="3" applyNumberFormat="1" applyFont="1" applyFill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/>
    </xf>
    <xf numFmtId="0" fontId="0" fillId="0" borderId="14" xfId="0" applyFont="1" applyFill="1" applyBorder="1"/>
    <xf numFmtId="0" fontId="4" fillId="2" borderId="7" xfId="3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  <xf numFmtId="164" fontId="10" fillId="0" borderId="15" xfId="5" applyNumberFormat="1" applyFont="1" applyFill="1" applyBorder="1" applyAlignment="1">
      <alignment horizontal="right" wrapText="1"/>
    </xf>
    <xf numFmtId="0" fontId="4" fillId="2" borderId="2" xfId="3" applyFont="1" applyFill="1" applyBorder="1" applyAlignment="1">
      <alignment horizontal="center" vertical="center" wrapText="1"/>
    </xf>
    <xf numFmtId="14" fontId="9" fillId="4" borderId="11" xfId="0" applyNumberFormat="1" applyFont="1" applyFill="1" applyBorder="1" applyAlignment="1"/>
    <xf numFmtId="39" fontId="4" fillId="2" borderId="10" xfId="3" applyNumberFormat="1" applyFont="1" applyFill="1" applyBorder="1" applyAlignment="1">
      <alignment horizontal="right" vertical="center" wrapText="1"/>
    </xf>
    <xf numFmtId="14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164" fontId="0" fillId="0" borderId="15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4" fontId="14" fillId="3" borderId="2" xfId="0" applyNumberFormat="1" applyFont="1" applyFill="1" applyBorder="1" applyAlignment="1"/>
    <xf numFmtId="43" fontId="10" fillId="0" borderId="2" xfId="5" applyFont="1" applyBorder="1"/>
    <xf numFmtId="43" fontId="10" fillId="0" borderId="2" xfId="5" applyFont="1" applyBorder="1" applyAlignment="1"/>
    <xf numFmtId="0" fontId="0" fillId="0" borderId="2" xfId="0" applyFont="1" applyFill="1" applyBorder="1" applyAlignment="1">
      <alignment horizontal="left"/>
    </xf>
    <xf numFmtId="0" fontId="0" fillId="0" borderId="2" xfId="0" applyFont="1" applyBorder="1" applyAlignment="1">
      <alignment wrapText="1"/>
    </xf>
    <xf numFmtId="164" fontId="0" fillId="3" borderId="2" xfId="0" applyNumberFormat="1" applyFont="1" applyFill="1" applyBorder="1" applyAlignment="1">
      <alignment horizontal="right"/>
    </xf>
    <xf numFmtId="4" fontId="0" fillId="3" borderId="2" xfId="0" applyNumberFormat="1" applyFont="1" applyFill="1" applyBorder="1"/>
    <xf numFmtId="43" fontId="10" fillId="0" borderId="0" xfId="5" applyFont="1"/>
    <xf numFmtId="43" fontId="10" fillId="3" borderId="2" xfId="5" applyFont="1" applyFill="1" applyBorder="1" applyAlignment="1"/>
    <xf numFmtId="4" fontId="0" fillId="0" borderId="2" xfId="0" applyNumberFormat="1" applyFont="1" applyBorder="1"/>
    <xf numFmtId="14" fontId="14" fillId="3" borderId="2" xfId="0" applyNumberFormat="1" applyFont="1" applyFill="1" applyBorder="1" applyAlignment="1">
      <alignment horizontal="right"/>
    </xf>
  </cellXfs>
  <cellStyles count="6">
    <cellStyle name="Millares" xfId="5" builtinId="3"/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342900</xdr:rowOff>
    </xdr:from>
    <xdr:to>
      <xdr:col>1</xdr:col>
      <xdr:colOff>733425</xdr:colOff>
      <xdr:row>5</xdr:row>
      <xdr:rowOff>28575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342900"/>
          <a:ext cx="1647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0"/>
  <sheetViews>
    <sheetView tabSelected="1" topLeftCell="A94" workbookViewId="0">
      <selection activeCell="C19" sqref="C19"/>
    </sheetView>
  </sheetViews>
  <sheetFormatPr baseColWidth="10" defaultRowHeight="15" x14ac:dyDescent="0.25"/>
  <cols>
    <col min="1" max="1" width="15.42578125" style="1" customWidth="1"/>
    <col min="2" max="2" width="20.7109375" style="1" customWidth="1"/>
    <col min="3" max="3" width="53.140625" style="1" customWidth="1"/>
    <col min="4" max="4" width="17.7109375" style="1" customWidth="1"/>
    <col min="5" max="5" width="18.7109375" style="1" customWidth="1"/>
    <col min="6" max="6" width="22.42578125" style="1" customWidth="1"/>
    <col min="7" max="16384" width="11.42578125" style="1"/>
  </cols>
  <sheetData>
    <row r="1" spans="1:8" ht="37.5" x14ac:dyDescent="0.65">
      <c r="A1" s="37" t="s">
        <v>7</v>
      </c>
      <c r="B1" s="37"/>
      <c r="C1" s="37"/>
      <c r="D1" s="37"/>
      <c r="E1" s="37"/>
      <c r="F1" s="37"/>
      <c r="G1" s="37"/>
      <c r="H1" s="37"/>
    </row>
    <row r="2" spans="1:8" ht="19.5" x14ac:dyDescent="0.25">
      <c r="A2" s="38" t="s">
        <v>0</v>
      </c>
      <c r="B2" s="38"/>
      <c r="C2" s="38"/>
      <c r="D2" s="38"/>
      <c r="E2" s="38"/>
      <c r="F2" s="38"/>
      <c r="G2" s="38"/>
      <c r="H2" s="38"/>
    </row>
    <row r="3" spans="1:8" ht="19.5" x14ac:dyDescent="0.25">
      <c r="A3" s="39" t="s">
        <v>8</v>
      </c>
      <c r="B3" s="39"/>
      <c r="C3" s="39"/>
      <c r="D3" s="39"/>
      <c r="E3" s="39"/>
      <c r="F3" s="39"/>
      <c r="G3" s="39"/>
      <c r="H3" s="6"/>
    </row>
    <row r="4" spans="1:8" ht="20.25" x14ac:dyDescent="0.25">
      <c r="A4" s="40" t="s">
        <v>80</v>
      </c>
      <c r="B4" s="40"/>
      <c r="C4" s="40"/>
      <c r="D4" s="40"/>
      <c r="E4" s="40"/>
      <c r="F4" s="40"/>
      <c r="G4" s="40"/>
      <c r="H4" s="5"/>
    </row>
    <row r="5" spans="1:8" ht="18" x14ac:dyDescent="0.25">
      <c r="A5" s="41" t="s">
        <v>1</v>
      </c>
      <c r="B5" s="41"/>
      <c r="C5" s="41"/>
      <c r="D5" s="41"/>
      <c r="E5" s="41"/>
      <c r="F5" s="41"/>
      <c r="G5" s="41"/>
    </row>
    <row r="6" spans="1:8" ht="18" x14ac:dyDescent="0.25">
      <c r="A6" s="41" t="s">
        <v>200</v>
      </c>
      <c r="B6" s="41"/>
      <c r="C6" s="41"/>
      <c r="D6" s="41"/>
      <c r="E6" s="41"/>
      <c r="F6" s="41"/>
      <c r="G6" s="41"/>
    </row>
    <row r="7" spans="1:8" ht="15.75" thickBot="1" x14ac:dyDescent="0.3">
      <c r="A7" s="4"/>
      <c r="B7" s="4"/>
      <c r="C7" s="4"/>
      <c r="D7" s="4"/>
      <c r="E7" s="4"/>
      <c r="F7" s="4"/>
      <c r="G7" s="4"/>
    </row>
    <row r="8" spans="1:8" ht="16.5" x14ac:dyDescent="0.25">
      <c r="A8" s="30" t="s">
        <v>201</v>
      </c>
      <c r="B8" s="31"/>
      <c r="C8" s="31"/>
      <c r="D8" s="31"/>
      <c r="E8" s="31"/>
      <c r="F8" s="32"/>
      <c r="G8" s="2"/>
    </row>
    <row r="9" spans="1:8" ht="16.5" x14ac:dyDescent="0.25">
      <c r="A9" s="33"/>
      <c r="B9" s="34"/>
      <c r="C9" s="3"/>
      <c r="D9" s="35" t="s">
        <v>2</v>
      </c>
      <c r="E9" s="36"/>
      <c r="F9" s="45">
        <v>1432881.15</v>
      </c>
      <c r="G9" s="2"/>
    </row>
    <row r="10" spans="1:8" ht="16.5" x14ac:dyDescent="0.25">
      <c r="A10" s="43" t="s">
        <v>3</v>
      </c>
      <c r="B10" s="43" t="s">
        <v>4</v>
      </c>
      <c r="C10" s="43" t="s">
        <v>197</v>
      </c>
      <c r="D10" s="43" t="s">
        <v>198</v>
      </c>
      <c r="E10" s="43" t="s">
        <v>199</v>
      </c>
      <c r="F10" s="43" t="s">
        <v>5</v>
      </c>
      <c r="G10" s="2"/>
    </row>
    <row r="11" spans="1:8" x14ac:dyDescent="0.25">
      <c r="A11" s="46">
        <v>43160</v>
      </c>
      <c r="B11" s="47" t="s">
        <v>24</v>
      </c>
      <c r="C11" s="48" t="s">
        <v>127</v>
      </c>
      <c r="D11" s="42"/>
      <c r="E11" s="42">
        <v>83459.92</v>
      </c>
      <c r="F11" s="49">
        <f>F9-E11+D11</f>
        <v>1349421.23</v>
      </c>
    </row>
    <row r="12" spans="1:8" x14ac:dyDescent="0.25">
      <c r="A12" s="46">
        <v>43160</v>
      </c>
      <c r="B12" s="23" t="s">
        <v>25</v>
      </c>
      <c r="C12" s="24" t="s">
        <v>128</v>
      </c>
      <c r="D12" s="7"/>
      <c r="E12" s="19">
        <v>96760</v>
      </c>
      <c r="F12" s="50">
        <f t="shared" ref="F12:F43" si="0">+F11-E12+D12</f>
        <v>1252661.23</v>
      </c>
    </row>
    <row r="13" spans="1:8" x14ac:dyDescent="0.25">
      <c r="A13" s="51">
        <v>43160</v>
      </c>
      <c r="B13" s="47" t="s">
        <v>9</v>
      </c>
      <c r="C13" s="24" t="s">
        <v>13</v>
      </c>
      <c r="D13" s="7"/>
      <c r="E13" s="52">
        <v>140000</v>
      </c>
      <c r="F13" s="50">
        <f t="shared" si="0"/>
        <v>1112661.23</v>
      </c>
    </row>
    <row r="14" spans="1:8" x14ac:dyDescent="0.25">
      <c r="A14" s="51">
        <v>43160</v>
      </c>
      <c r="B14" s="23" t="s">
        <v>10</v>
      </c>
      <c r="C14" s="18" t="s">
        <v>129</v>
      </c>
      <c r="D14" s="7"/>
      <c r="E14" s="21">
        <v>90845</v>
      </c>
      <c r="F14" s="50">
        <f t="shared" si="0"/>
        <v>1021816.23</v>
      </c>
    </row>
    <row r="15" spans="1:8" x14ac:dyDescent="0.25">
      <c r="A15" s="51">
        <v>43160</v>
      </c>
      <c r="B15" s="23" t="s">
        <v>11</v>
      </c>
      <c r="C15" s="18" t="s">
        <v>129</v>
      </c>
      <c r="D15" s="7"/>
      <c r="E15" s="53">
        <v>3055.76</v>
      </c>
      <c r="F15" s="50">
        <f t="shared" si="0"/>
        <v>1018760.47</v>
      </c>
    </row>
    <row r="16" spans="1:8" x14ac:dyDescent="0.25">
      <c r="A16" s="51">
        <v>43160</v>
      </c>
      <c r="B16" s="54" t="s">
        <v>12</v>
      </c>
      <c r="C16" s="18" t="s">
        <v>130</v>
      </c>
      <c r="D16" s="7"/>
      <c r="E16" s="53">
        <v>70800</v>
      </c>
      <c r="F16" s="50">
        <f t="shared" si="0"/>
        <v>947960.47</v>
      </c>
    </row>
    <row r="17" spans="1:6" x14ac:dyDescent="0.25">
      <c r="A17" s="51">
        <v>43161</v>
      </c>
      <c r="B17" s="54" t="s">
        <v>14</v>
      </c>
      <c r="C17" s="55" t="s">
        <v>133</v>
      </c>
      <c r="D17" s="7"/>
      <c r="E17" s="53">
        <v>82600</v>
      </c>
      <c r="F17" s="50">
        <f t="shared" si="0"/>
        <v>865360.47</v>
      </c>
    </row>
    <row r="18" spans="1:6" x14ac:dyDescent="0.25">
      <c r="A18" s="51">
        <v>43161</v>
      </c>
      <c r="B18" s="54" t="s">
        <v>15</v>
      </c>
      <c r="C18" s="18" t="s">
        <v>134</v>
      </c>
      <c r="D18" s="7"/>
      <c r="E18" s="7">
        <v>6490</v>
      </c>
      <c r="F18" s="50">
        <f t="shared" si="0"/>
        <v>858870.47</v>
      </c>
    </row>
    <row r="19" spans="1:6" x14ac:dyDescent="0.25">
      <c r="A19" s="51">
        <v>43161</v>
      </c>
      <c r="B19" s="54" t="s">
        <v>16</v>
      </c>
      <c r="C19" s="18" t="s">
        <v>134</v>
      </c>
      <c r="D19" s="7"/>
      <c r="E19" s="19">
        <v>11328</v>
      </c>
      <c r="F19" s="50">
        <f t="shared" si="0"/>
        <v>847542.47</v>
      </c>
    </row>
    <row r="20" spans="1:6" x14ac:dyDescent="0.25">
      <c r="A20" s="51">
        <v>43161</v>
      </c>
      <c r="B20" s="54" t="s">
        <v>17</v>
      </c>
      <c r="C20" s="18" t="s">
        <v>135</v>
      </c>
      <c r="D20" s="7"/>
      <c r="E20" s="53">
        <v>27848</v>
      </c>
      <c r="F20" s="50">
        <f t="shared" si="0"/>
        <v>819694.47</v>
      </c>
    </row>
    <row r="21" spans="1:6" x14ac:dyDescent="0.25">
      <c r="A21" s="51">
        <v>43161</v>
      </c>
      <c r="B21" s="54" t="s">
        <v>18</v>
      </c>
      <c r="C21" s="18" t="s">
        <v>136</v>
      </c>
      <c r="D21" s="7"/>
      <c r="E21" s="19">
        <v>4917</v>
      </c>
      <c r="F21" s="50">
        <f t="shared" si="0"/>
        <v>814777.47</v>
      </c>
    </row>
    <row r="22" spans="1:6" ht="15" customHeight="1" x14ac:dyDescent="0.25">
      <c r="A22" s="51">
        <v>43161</v>
      </c>
      <c r="B22" s="54" t="s">
        <v>19</v>
      </c>
      <c r="C22" s="18" t="s">
        <v>137</v>
      </c>
      <c r="D22" s="7"/>
      <c r="E22" s="19">
        <v>50000</v>
      </c>
      <c r="F22" s="50">
        <f t="shared" si="0"/>
        <v>764777.47</v>
      </c>
    </row>
    <row r="23" spans="1:6" ht="15" customHeight="1" x14ac:dyDescent="0.25">
      <c r="A23" s="51">
        <v>43161</v>
      </c>
      <c r="B23" s="54" t="s">
        <v>20</v>
      </c>
      <c r="C23" s="18" t="s">
        <v>138</v>
      </c>
      <c r="D23" s="7"/>
      <c r="E23" s="19">
        <v>7000</v>
      </c>
      <c r="F23" s="50">
        <f t="shared" si="0"/>
        <v>757777.47</v>
      </c>
    </row>
    <row r="24" spans="1:6" x14ac:dyDescent="0.25">
      <c r="A24" s="51">
        <v>43161</v>
      </c>
      <c r="B24" s="54" t="s">
        <v>21</v>
      </c>
      <c r="C24" s="18" t="s">
        <v>139</v>
      </c>
      <c r="D24" s="7"/>
      <c r="E24" s="19">
        <v>35000</v>
      </c>
      <c r="F24" s="50">
        <f t="shared" si="0"/>
        <v>722777.47</v>
      </c>
    </row>
    <row r="25" spans="1:6" x14ac:dyDescent="0.25">
      <c r="A25" s="51">
        <v>43161</v>
      </c>
      <c r="B25" s="54" t="s">
        <v>22</v>
      </c>
      <c r="C25" s="18" t="s">
        <v>140</v>
      </c>
      <c r="D25" s="7"/>
      <c r="E25" s="19">
        <v>25000</v>
      </c>
      <c r="F25" s="50">
        <f t="shared" si="0"/>
        <v>697777.47</v>
      </c>
    </row>
    <row r="26" spans="1:6" x14ac:dyDescent="0.25">
      <c r="A26" s="51">
        <v>43161</v>
      </c>
      <c r="B26" s="54" t="s">
        <v>23</v>
      </c>
      <c r="C26" s="18" t="s">
        <v>141</v>
      </c>
      <c r="D26" s="7"/>
      <c r="E26" s="53">
        <v>4908.8</v>
      </c>
      <c r="F26" s="50">
        <f t="shared" si="0"/>
        <v>692868.66999999993</v>
      </c>
    </row>
    <row r="27" spans="1:6" x14ac:dyDescent="0.25">
      <c r="A27" s="51">
        <v>43161</v>
      </c>
      <c r="B27" s="54">
        <v>16976</v>
      </c>
      <c r="C27" s="18" t="s">
        <v>196</v>
      </c>
      <c r="D27" s="7">
        <v>3443074.15</v>
      </c>
      <c r="E27" s="53"/>
      <c r="F27" s="50">
        <f>+F26-E27+D27</f>
        <v>4135942.82</v>
      </c>
    </row>
    <row r="28" spans="1:6" x14ac:dyDescent="0.25">
      <c r="A28" s="51">
        <v>43161</v>
      </c>
      <c r="B28" s="54" t="s">
        <v>30</v>
      </c>
      <c r="C28" s="29" t="s">
        <v>167</v>
      </c>
      <c r="D28" s="16"/>
      <c r="E28" s="19">
        <v>251389.87</v>
      </c>
      <c r="F28" s="56">
        <f>+F27-E28+D28</f>
        <v>3884552.9499999997</v>
      </c>
    </row>
    <row r="29" spans="1:6" x14ac:dyDescent="0.25">
      <c r="A29" s="51">
        <v>43161</v>
      </c>
      <c r="B29" s="54" t="s">
        <v>31</v>
      </c>
      <c r="C29" s="18" t="s">
        <v>168</v>
      </c>
      <c r="D29" s="7"/>
      <c r="E29" s="53">
        <v>358978.8</v>
      </c>
      <c r="F29" s="56">
        <f>+F28-E29+D29</f>
        <v>3525574.15</v>
      </c>
    </row>
    <row r="30" spans="1:6" x14ac:dyDescent="0.25">
      <c r="A30" s="51">
        <v>43164</v>
      </c>
      <c r="B30" s="54" t="s">
        <v>53</v>
      </c>
      <c r="C30" s="55" t="s">
        <v>142</v>
      </c>
      <c r="D30" s="7"/>
      <c r="E30" s="21">
        <v>360583.85</v>
      </c>
      <c r="F30" s="56">
        <f>+F29-E30+D30</f>
        <v>3164990.3</v>
      </c>
    </row>
    <row r="31" spans="1:6" x14ac:dyDescent="0.25">
      <c r="A31" s="51">
        <v>43164</v>
      </c>
      <c r="B31" s="54" t="s">
        <v>26</v>
      </c>
      <c r="C31" s="18" t="s">
        <v>143</v>
      </c>
      <c r="D31" s="7"/>
      <c r="E31" s="19">
        <v>225000</v>
      </c>
      <c r="F31" s="56">
        <f>+F30-E31+D31</f>
        <v>2939990.3</v>
      </c>
    </row>
    <row r="32" spans="1:6" x14ac:dyDescent="0.25">
      <c r="A32" s="51">
        <v>43164</v>
      </c>
      <c r="B32" s="54" t="s">
        <v>27</v>
      </c>
      <c r="C32" s="18" t="s">
        <v>144</v>
      </c>
      <c r="D32" s="7"/>
      <c r="E32" s="57">
        <v>6900</v>
      </c>
      <c r="F32" s="56">
        <f t="shared" si="0"/>
        <v>2933090.3</v>
      </c>
    </row>
    <row r="33" spans="1:6" x14ac:dyDescent="0.25">
      <c r="A33" s="51">
        <v>43164</v>
      </c>
      <c r="B33" s="54" t="s">
        <v>28</v>
      </c>
      <c r="C33" s="18" t="s">
        <v>145</v>
      </c>
      <c r="D33" s="7"/>
      <c r="E33" s="58">
        <v>182564.53</v>
      </c>
      <c r="F33" s="56">
        <f t="shared" si="0"/>
        <v>2750525.77</v>
      </c>
    </row>
    <row r="34" spans="1:6" x14ac:dyDescent="0.25">
      <c r="A34" s="51">
        <v>43164</v>
      </c>
      <c r="B34" s="54" t="s">
        <v>29</v>
      </c>
      <c r="C34" s="18" t="s">
        <v>146</v>
      </c>
      <c r="D34" s="7"/>
      <c r="E34" s="59">
        <v>70800</v>
      </c>
      <c r="F34" s="56">
        <f t="shared" si="0"/>
        <v>2679725.77</v>
      </c>
    </row>
    <row r="35" spans="1:6" x14ac:dyDescent="0.25">
      <c r="A35" s="51">
        <v>43165</v>
      </c>
      <c r="B35" s="54" t="s">
        <v>32</v>
      </c>
      <c r="C35" s="18" t="s">
        <v>39</v>
      </c>
      <c r="D35" s="7"/>
      <c r="E35" s="52">
        <v>18496.5</v>
      </c>
      <c r="F35" s="56">
        <f t="shared" si="0"/>
        <v>2661229.27</v>
      </c>
    </row>
    <row r="36" spans="1:6" x14ac:dyDescent="0.25">
      <c r="A36" s="51">
        <v>43165</v>
      </c>
      <c r="B36" s="54" t="s">
        <v>33</v>
      </c>
      <c r="C36" s="18" t="s">
        <v>40</v>
      </c>
      <c r="D36" s="7"/>
      <c r="E36" s="52">
        <v>82965.22</v>
      </c>
      <c r="F36" s="56">
        <f t="shared" si="0"/>
        <v>2578264.0499999998</v>
      </c>
    </row>
    <row r="37" spans="1:6" x14ac:dyDescent="0.25">
      <c r="A37" s="51">
        <v>43165</v>
      </c>
      <c r="B37" s="54" t="s">
        <v>34</v>
      </c>
      <c r="C37" s="18" t="s">
        <v>41</v>
      </c>
      <c r="D37" s="7"/>
      <c r="E37" s="60">
        <v>8024</v>
      </c>
      <c r="F37" s="56">
        <f t="shared" si="0"/>
        <v>2570240.0499999998</v>
      </c>
    </row>
    <row r="38" spans="1:6" x14ac:dyDescent="0.25">
      <c r="A38" s="51">
        <v>43165</v>
      </c>
      <c r="B38" s="54" t="s">
        <v>35</v>
      </c>
      <c r="C38" s="18" t="s">
        <v>42</v>
      </c>
      <c r="D38" s="7"/>
      <c r="E38" s="60">
        <v>24620.7</v>
      </c>
      <c r="F38" s="56">
        <f t="shared" si="0"/>
        <v>2545619.3499999996</v>
      </c>
    </row>
    <row r="39" spans="1:6" x14ac:dyDescent="0.25">
      <c r="A39" s="51">
        <v>43165</v>
      </c>
      <c r="B39" s="54" t="s">
        <v>54</v>
      </c>
      <c r="C39" s="18" t="s">
        <v>43</v>
      </c>
      <c r="D39" s="7"/>
      <c r="E39" s="52">
        <v>140000</v>
      </c>
      <c r="F39" s="56">
        <f t="shared" si="0"/>
        <v>2405619.3499999996</v>
      </c>
    </row>
    <row r="40" spans="1:6" x14ac:dyDescent="0.25">
      <c r="A40" s="51">
        <v>43165</v>
      </c>
      <c r="B40" s="54" t="s">
        <v>36</v>
      </c>
      <c r="C40" s="18" t="s">
        <v>44</v>
      </c>
      <c r="D40" s="7"/>
      <c r="E40" s="60">
        <v>40000</v>
      </c>
      <c r="F40" s="56">
        <f t="shared" si="0"/>
        <v>2365619.3499999996</v>
      </c>
    </row>
    <row r="41" spans="1:6" x14ac:dyDescent="0.25">
      <c r="A41" s="51">
        <v>43165</v>
      </c>
      <c r="B41" s="54" t="s">
        <v>50</v>
      </c>
      <c r="C41" s="18" t="s">
        <v>45</v>
      </c>
      <c r="D41" s="60"/>
      <c r="E41" s="52">
        <v>1680000</v>
      </c>
      <c r="F41" s="56">
        <f t="shared" si="0"/>
        <v>685619.34999999963</v>
      </c>
    </row>
    <row r="42" spans="1:6" x14ac:dyDescent="0.25">
      <c r="A42" s="51">
        <v>43165</v>
      </c>
      <c r="B42" s="54" t="s">
        <v>37</v>
      </c>
      <c r="C42" s="18" t="s">
        <v>46</v>
      </c>
      <c r="D42" s="60"/>
      <c r="E42" s="60">
        <v>82600</v>
      </c>
      <c r="F42" s="56">
        <f t="shared" si="0"/>
        <v>603019.34999999963</v>
      </c>
    </row>
    <row r="43" spans="1:6" x14ac:dyDescent="0.25">
      <c r="A43" s="51">
        <v>43165</v>
      </c>
      <c r="B43" s="54" t="s">
        <v>38</v>
      </c>
      <c r="C43" s="18" t="s">
        <v>47</v>
      </c>
      <c r="D43" s="60"/>
      <c r="E43" s="60">
        <v>124372</v>
      </c>
      <c r="F43" s="56">
        <f t="shared" si="0"/>
        <v>478647.34999999963</v>
      </c>
    </row>
    <row r="44" spans="1:6" x14ac:dyDescent="0.25">
      <c r="A44" s="51">
        <v>43167</v>
      </c>
      <c r="B44" s="54" t="s">
        <v>49</v>
      </c>
      <c r="C44" s="18" t="s">
        <v>52</v>
      </c>
      <c r="D44" s="60"/>
      <c r="E44" s="7">
        <v>100000</v>
      </c>
      <c r="F44" s="56">
        <f t="shared" ref="F44" si="1">+F43-E44+D44</f>
        <v>378647.34999999963</v>
      </c>
    </row>
    <row r="45" spans="1:6" x14ac:dyDescent="0.25">
      <c r="A45" s="51">
        <v>43167</v>
      </c>
      <c r="B45" s="54" t="s">
        <v>48</v>
      </c>
      <c r="C45" s="18" t="s">
        <v>131</v>
      </c>
      <c r="D45" s="60"/>
      <c r="E45" s="7">
        <v>55000</v>
      </c>
      <c r="F45" s="56">
        <f t="shared" ref="F45:F103" si="2">+F44-E45+D45</f>
        <v>323647.34999999963</v>
      </c>
    </row>
    <row r="46" spans="1:6" x14ac:dyDescent="0.25">
      <c r="A46" s="51">
        <v>43167</v>
      </c>
      <c r="B46" s="54" t="s">
        <v>51</v>
      </c>
      <c r="C46" s="18" t="s">
        <v>147</v>
      </c>
      <c r="D46" s="60"/>
      <c r="E46" s="7">
        <v>9847.35</v>
      </c>
      <c r="F46" s="56">
        <f t="shared" si="2"/>
        <v>313799.99999999965</v>
      </c>
    </row>
    <row r="47" spans="1:6" x14ac:dyDescent="0.25">
      <c r="A47" s="51">
        <v>43167</v>
      </c>
      <c r="B47" s="54" t="s">
        <v>132</v>
      </c>
      <c r="C47" s="18" t="s">
        <v>148</v>
      </c>
      <c r="D47" s="60"/>
      <c r="E47" s="7">
        <v>41300</v>
      </c>
      <c r="F47" s="56">
        <f t="shared" si="2"/>
        <v>272499.99999999965</v>
      </c>
    </row>
    <row r="48" spans="1:6" x14ac:dyDescent="0.25">
      <c r="A48" s="61">
        <v>43168</v>
      </c>
      <c r="B48" s="54">
        <v>17045</v>
      </c>
      <c r="C48" s="18" t="s">
        <v>196</v>
      </c>
      <c r="D48" s="60">
        <v>2638225.58</v>
      </c>
      <c r="E48" s="7"/>
      <c r="F48" s="56">
        <f t="shared" si="2"/>
        <v>2910725.5799999996</v>
      </c>
    </row>
    <row r="49" spans="1:6" x14ac:dyDescent="0.25">
      <c r="A49" s="51">
        <v>43171</v>
      </c>
      <c r="B49" s="54" t="s">
        <v>58</v>
      </c>
      <c r="C49" s="18" t="s">
        <v>149</v>
      </c>
      <c r="D49" s="60"/>
      <c r="E49" s="7">
        <v>175000</v>
      </c>
      <c r="F49" s="56">
        <f t="shared" si="2"/>
        <v>2735725.5799999996</v>
      </c>
    </row>
    <row r="50" spans="1:6" x14ac:dyDescent="0.25">
      <c r="A50" s="51">
        <v>43171</v>
      </c>
      <c r="B50" s="54" t="s">
        <v>57</v>
      </c>
      <c r="C50" s="18" t="s">
        <v>59</v>
      </c>
      <c r="D50" s="60"/>
      <c r="E50" s="7">
        <v>4360</v>
      </c>
      <c r="F50" s="56">
        <f t="shared" si="2"/>
        <v>2731365.5799999996</v>
      </c>
    </row>
    <row r="51" spans="1:6" x14ac:dyDescent="0.25">
      <c r="A51" s="51">
        <v>43171</v>
      </c>
      <c r="B51" s="54" t="s">
        <v>56</v>
      </c>
      <c r="C51" s="18" t="s">
        <v>60</v>
      </c>
      <c r="D51" s="60"/>
      <c r="E51" s="7">
        <v>77836.100000000006</v>
      </c>
      <c r="F51" s="56">
        <f t="shared" si="2"/>
        <v>2653529.4799999995</v>
      </c>
    </row>
    <row r="52" spans="1:6" x14ac:dyDescent="0.25">
      <c r="A52" s="51">
        <v>43171</v>
      </c>
      <c r="B52" s="54" t="s">
        <v>55</v>
      </c>
      <c r="C52" s="18" t="s">
        <v>61</v>
      </c>
      <c r="D52" s="60"/>
      <c r="E52" s="7">
        <v>106200</v>
      </c>
      <c r="F52" s="56">
        <f t="shared" si="2"/>
        <v>2547329.4799999995</v>
      </c>
    </row>
    <row r="53" spans="1:6" x14ac:dyDescent="0.25">
      <c r="A53" s="51">
        <v>43172</v>
      </c>
      <c r="B53" s="54" t="s">
        <v>62</v>
      </c>
      <c r="C53" s="18" t="s">
        <v>150</v>
      </c>
      <c r="D53" s="60"/>
      <c r="E53" s="7">
        <v>82600</v>
      </c>
      <c r="F53" s="56">
        <f t="shared" si="2"/>
        <v>2464729.4799999995</v>
      </c>
    </row>
    <row r="54" spans="1:6" x14ac:dyDescent="0.25">
      <c r="A54" s="51">
        <v>43172</v>
      </c>
      <c r="B54" s="54" t="s">
        <v>63</v>
      </c>
      <c r="C54" s="18" t="s">
        <v>151</v>
      </c>
      <c r="D54" s="60"/>
      <c r="E54" s="7">
        <v>497543.3</v>
      </c>
      <c r="F54" s="56">
        <f t="shared" si="2"/>
        <v>1967186.1799999995</v>
      </c>
    </row>
    <row r="55" spans="1:6" x14ac:dyDescent="0.25">
      <c r="A55" s="51">
        <v>43172</v>
      </c>
      <c r="B55" s="54" t="s">
        <v>64</v>
      </c>
      <c r="C55" s="18" t="s">
        <v>66</v>
      </c>
      <c r="D55" s="60"/>
      <c r="E55" s="7">
        <v>45000</v>
      </c>
      <c r="F55" s="56">
        <f t="shared" si="2"/>
        <v>1922186.1799999995</v>
      </c>
    </row>
    <row r="56" spans="1:6" x14ac:dyDescent="0.25">
      <c r="A56" s="51">
        <v>43172</v>
      </c>
      <c r="B56" s="54" t="s">
        <v>65</v>
      </c>
      <c r="C56" s="18" t="s">
        <v>152</v>
      </c>
      <c r="D56" s="60"/>
      <c r="E56" s="7">
        <v>136355.56</v>
      </c>
      <c r="F56" s="56">
        <f t="shared" si="2"/>
        <v>1785830.6199999994</v>
      </c>
    </row>
    <row r="57" spans="1:6" x14ac:dyDescent="0.25">
      <c r="A57" s="51">
        <v>43173</v>
      </c>
      <c r="B57" s="54" t="s">
        <v>67</v>
      </c>
      <c r="C57" s="18" t="s">
        <v>153</v>
      </c>
      <c r="D57" s="60"/>
      <c r="E57" s="7">
        <v>19116</v>
      </c>
      <c r="F57" s="56">
        <f t="shared" si="2"/>
        <v>1766714.6199999994</v>
      </c>
    </row>
    <row r="58" spans="1:6" x14ac:dyDescent="0.25">
      <c r="A58" s="51">
        <v>43173</v>
      </c>
      <c r="B58" s="54" t="s">
        <v>68</v>
      </c>
      <c r="C58" s="18" t="s">
        <v>154</v>
      </c>
      <c r="D58" s="60"/>
      <c r="E58" s="7">
        <v>105000</v>
      </c>
      <c r="F58" s="56">
        <f t="shared" si="2"/>
        <v>1661714.6199999994</v>
      </c>
    </row>
    <row r="59" spans="1:6" x14ac:dyDescent="0.25">
      <c r="A59" s="51">
        <v>43173</v>
      </c>
      <c r="B59" s="54" t="s">
        <v>69</v>
      </c>
      <c r="C59" s="18" t="s">
        <v>148</v>
      </c>
      <c r="D59" s="60"/>
      <c r="E59" s="7">
        <v>41300</v>
      </c>
      <c r="F59" s="56">
        <f t="shared" si="2"/>
        <v>1620414.6199999994</v>
      </c>
    </row>
    <row r="60" spans="1:6" x14ac:dyDescent="0.25">
      <c r="A60" s="51">
        <v>43173</v>
      </c>
      <c r="B60" s="54" t="s">
        <v>70</v>
      </c>
      <c r="C60" s="18" t="s">
        <v>139</v>
      </c>
      <c r="D60" s="60"/>
      <c r="E60" s="7">
        <v>35000</v>
      </c>
      <c r="F60" s="56">
        <f t="shared" si="2"/>
        <v>1585414.6199999994</v>
      </c>
    </row>
    <row r="61" spans="1:6" x14ac:dyDescent="0.25">
      <c r="A61" s="51">
        <v>43174</v>
      </c>
      <c r="B61" s="54" t="s">
        <v>71</v>
      </c>
      <c r="C61" s="55" t="s">
        <v>79</v>
      </c>
      <c r="D61" s="60"/>
      <c r="E61" s="7">
        <v>32174.5</v>
      </c>
      <c r="F61" s="56">
        <f t="shared" si="2"/>
        <v>1553240.1199999994</v>
      </c>
    </row>
    <row r="62" spans="1:6" x14ac:dyDescent="0.25">
      <c r="A62" s="51">
        <v>43174</v>
      </c>
      <c r="B62" s="54" t="s">
        <v>72</v>
      </c>
      <c r="C62" s="18" t="s">
        <v>155</v>
      </c>
      <c r="D62" s="60"/>
      <c r="E62" s="7">
        <v>60126.9</v>
      </c>
      <c r="F62" s="56">
        <f t="shared" si="2"/>
        <v>1493113.2199999995</v>
      </c>
    </row>
    <row r="63" spans="1:6" x14ac:dyDescent="0.25">
      <c r="A63" s="51">
        <v>43174</v>
      </c>
      <c r="B63" s="54" t="s">
        <v>73</v>
      </c>
      <c r="C63" s="18" t="s">
        <v>156</v>
      </c>
      <c r="D63" s="60"/>
      <c r="E63" s="7">
        <v>2642</v>
      </c>
      <c r="F63" s="56">
        <f t="shared" si="2"/>
        <v>1490471.2199999995</v>
      </c>
    </row>
    <row r="64" spans="1:6" x14ac:dyDescent="0.25">
      <c r="A64" s="51">
        <v>43174</v>
      </c>
      <c r="B64" s="54" t="s">
        <v>74</v>
      </c>
      <c r="C64" s="18" t="s">
        <v>157</v>
      </c>
      <c r="D64" s="60"/>
      <c r="E64" s="7">
        <v>59000</v>
      </c>
      <c r="F64" s="56">
        <f t="shared" si="2"/>
        <v>1431471.2199999995</v>
      </c>
    </row>
    <row r="65" spans="1:6" x14ac:dyDescent="0.25">
      <c r="A65" s="51">
        <v>43174</v>
      </c>
      <c r="B65" s="54" t="s">
        <v>75</v>
      </c>
      <c r="C65" s="18" t="s">
        <v>158</v>
      </c>
      <c r="D65" s="60"/>
      <c r="E65" s="7">
        <v>475801.17</v>
      </c>
      <c r="F65" s="56">
        <f t="shared" si="2"/>
        <v>955670.04999999958</v>
      </c>
    </row>
    <row r="66" spans="1:6" x14ac:dyDescent="0.25">
      <c r="A66" s="51">
        <v>43174</v>
      </c>
      <c r="B66" s="54" t="s">
        <v>76</v>
      </c>
      <c r="C66" s="18" t="s">
        <v>159</v>
      </c>
      <c r="D66" s="60"/>
      <c r="E66" s="7">
        <v>72557.25</v>
      </c>
      <c r="F66" s="56">
        <f t="shared" si="2"/>
        <v>883112.79999999958</v>
      </c>
    </row>
    <row r="67" spans="1:6" x14ac:dyDescent="0.25">
      <c r="A67" s="51">
        <v>43174</v>
      </c>
      <c r="B67" s="54" t="s">
        <v>77</v>
      </c>
      <c r="C67" s="18" t="s">
        <v>160</v>
      </c>
      <c r="D67" s="60"/>
      <c r="E67" s="7">
        <v>12272</v>
      </c>
      <c r="F67" s="56">
        <f t="shared" si="2"/>
        <v>870840.79999999958</v>
      </c>
    </row>
    <row r="68" spans="1:6" x14ac:dyDescent="0.25">
      <c r="A68" s="51">
        <v>43174</v>
      </c>
      <c r="B68" s="54" t="s">
        <v>78</v>
      </c>
      <c r="C68" s="18" t="s">
        <v>161</v>
      </c>
      <c r="D68" s="60"/>
      <c r="E68" s="7">
        <v>12036</v>
      </c>
      <c r="F68" s="56">
        <f t="shared" si="2"/>
        <v>858804.79999999958</v>
      </c>
    </row>
    <row r="69" spans="1:6" x14ac:dyDescent="0.25">
      <c r="A69" s="51">
        <v>43175</v>
      </c>
      <c r="B69" s="54" t="s">
        <v>86</v>
      </c>
      <c r="C69" s="18" t="s">
        <v>162</v>
      </c>
      <c r="D69" s="60"/>
      <c r="E69" s="7">
        <v>101716</v>
      </c>
      <c r="F69" s="56">
        <f t="shared" si="2"/>
        <v>757088.79999999958</v>
      </c>
    </row>
    <row r="70" spans="1:6" x14ac:dyDescent="0.25">
      <c r="A70" s="51">
        <v>43175</v>
      </c>
      <c r="B70" s="54" t="s">
        <v>85</v>
      </c>
      <c r="C70" s="18" t="s">
        <v>163</v>
      </c>
      <c r="D70" s="60"/>
      <c r="E70" s="7">
        <v>70000</v>
      </c>
      <c r="F70" s="56">
        <f t="shared" si="2"/>
        <v>687088.79999999958</v>
      </c>
    </row>
    <row r="71" spans="1:6" x14ac:dyDescent="0.25">
      <c r="A71" s="51">
        <v>43175</v>
      </c>
      <c r="B71" s="54" t="s">
        <v>84</v>
      </c>
      <c r="C71" s="18" t="s">
        <v>164</v>
      </c>
      <c r="D71" s="60"/>
      <c r="E71" s="7">
        <v>27360</v>
      </c>
      <c r="F71" s="56">
        <f t="shared" si="2"/>
        <v>659728.79999999958</v>
      </c>
    </row>
    <row r="72" spans="1:6" x14ac:dyDescent="0.25">
      <c r="A72" s="51">
        <v>43175</v>
      </c>
      <c r="B72" s="54" t="s">
        <v>83</v>
      </c>
      <c r="C72" s="18" t="s">
        <v>165</v>
      </c>
      <c r="D72" s="60"/>
      <c r="E72" s="7">
        <v>12502.04</v>
      </c>
      <c r="F72" s="56">
        <f t="shared" si="2"/>
        <v>647226.75999999954</v>
      </c>
    </row>
    <row r="73" spans="1:6" ht="30" x14ac:dyDescent="0.25">
      <c r="A73" s="51">
        <v>43175</v>
      </c>
      <c r="B73" s="54" t="s">
        <v>82</v>
      </c>
      <c r="C73" s="24" t="s">
        <v>166</v>
      </c>
      <c r="D73" s="60"/>
      <c r="E73" s="7">
        <v>40351.5</v>
      </c>
      <c r="F73" s="56">
        <f t="shared" si="2"/>
        <v>606875.25999999954</v>
      </c>
    </row>
    <row r="74" spans="1:6" x14ac:dyDescent="0.25">
      <c r="A74" s="51">
        <v>43175</v>
      </c>
      <c r="B74" s="54">
        <v>17130</v>
      </c>
      <c r="C74" s="18" t="s">
        <v>196</v>
      </c>
      <c r="D74" s="60">
        <v>18759466.280000001</v>
      </c>
      <c r="E74" s="7"/>
      <c r="F74" s="56">
        <f t="shared" si="2"/>
        <v>19366341.539999999</v>
      </c>
    </row>
    <row r="75" spans="1:6" x14ac:dyDescent="0.25">
      <c r="A75" s="51">
        <v>43178</v>
      </c>
      <c r="B75" s="54" t="s">
        <v>95</v>
      </c>
      <c r="C75" s="18" t="s">
        <v>169</v>
      </c>
      <c r="D75" s="60"/>
      <c r="E75" s="7">
        <v>40000</v>
      </c>
      <c r="F75" s="56">
        <f t="shared" si="2"/>
        <v>19326341.539999999</v>
      </c>
    </row>
    <row r="76" spans="1:6" x14ac:dyDescent="0.25">
      <c r="A76" s="51">
        <v>43178</v>
      </c>
      <c r="B76" s="54" t="s">
        <v>96</v>
      </c>
      <c r="C76" s="18" t="s">
        <v>170</v>
      </c>
      <c r="D76" s="60"/>
      <c r="E76" s="7">
        <v>25000</v>
      </c>
      <c r="F76" s="56">
        <f t="shared" si="2"/>
        <v>19301341.539999999</v>
      </c>
    </row>
    <row r="77" spans="1:6" x14ac:dyDescent="0.25">
      <c r="A77" s="51">
        <v>43178</v>
      </c>
      <c r="B77" s="54" t="s">
        <v>97</v>
      </c>
      <c r="C77" s="18" t="s">
        <v>171</v>
      </c>
      <c r="D77" s="60"/>
      <c r="E77" s="7">
        <v>35000</v>
      </c>
      <c r="F77" s="56">
        <f t="shared" si="2"/>
        <v>19266341.539999999</v>
      </c>
    </row>
    <row r="78" spans="1:6" x14ac:dyDescent="0.25">
      <c r="A78" s="51">
        <v>43179</v>
      </c>
      <c r="B78" s="54" t="s">
        <v>81</v>
      </c>
      <c r="C78" s="18" t="s">
        <v>172</v>
      </c>
      <c r="D78" s="60"/>
      <c r="E78" s="7">
        <v>1057913.6000000001</v>
      </c>
      <c r="F78" s="56">
        <f t="shared" si="2"/>
        <v>18208427.939999998</v>
      </c>
    </row>
    <row r="79" spans="1:6" x14ac:dyDescent="0.25">
      <c r="A79" s="51">
        <v>43179</v>
      </c>
      <c r="B79" s="54" t="s">
        <v>87</v>
      </c>
      <c r="C79" s="18" t="s">
        <v>46</v>
      </c>
      <c r="D79" s="60"/>
      <c r="E79" s="7">
        <v>41300</v>
      </c>
      <c r="F79" s="56">
        <f t="shared" si="2"/>
        <v>18167127.939999998</v>
      </c>
    </row>
    <row r="80" spans="1:6" x14ac:dyDescent="0.25">
      <c r="A80" s="51">
        <v>43179</v>
      </c>
      <c r="B80" s="54" t="s">
        <v>88</v>
      </c>
      <c r="C80" s="18" t="s">
        <v>173</v>
      </c>
      <c r="D80" s="60"/>
      <c r="E80" s="7">
        <v>387938.21</v>
      </c>
      <c r="F80" s="56">
        <f t="shared" si="2"/>
        <v>17779189.729999997</v>
      </c>
    </row>
    <row r="81" spans="1:6" x14ac:dyDescent="0.25">
      <c r="A81" s="51">
        <v>43179</v>
      </c>
      <c r="B81" s="54" t="s">
        <v>89</v>
      </c>
      <c r="C81" s="18" t="s">
        <v>98</v>
      </c>
      <c r="D81" s="60"/>
      <c r="E81" s="7">
        <v>55499.45</v>
      </c>
      <c r="F81" s="56">
        <f t="shared" si="2"/>
        <v>17723690.279999997</v>
      </c>
    </row>
    <row r="82" spans="1:6" x14ac:dyDescent="0.25">
      <c r="A82" s="51">
        <v>43179</v>
      </c>
      <c r="B82" s="54" t="s">
        <v>90</v>
      </c>
      <c r="C82" s="18" t="s">
        <v>174</v>
      </c>
      <c r="D82" s="60"/>
      <c r="E82" s="7">
        <v>15000</v>
      </c>
      <c r="F82" s="56">
        <f t="shared" si="2"/>
        <v>17708690.279999997</v>
      </c>
    </row>
    <row r="83" spans="1:6" x14ac:dyDescent="0.25">
      <c r="A83" s="51">
        <v>43179</v>
      </c>
      <c r="B83" s="54" t="s">
        <v>91</v>
      </c>
      <c r="C83" s="18" t="s">
        <v>175</v>
      </c>
      <c r="D83" s="60"/>
      <c r="E83" s="7">
        <v>14779150.130000001</v>
      </c>
      <c r="F83" s="56">
        <f t="shared" si="2"/>
        <v>2929540.1499999966</v>
      </c>
    </row>
    <row r="84" spans="1:6" x14ac:dyDescent="0.25">
      <c r="A84" s="51">
        <v>43179</v>
      </c>
      <c r="B84" s="54" t="s">
        <v>92</v>
      </c>
      <c r="C84" s="55" t="s">
        <v>176</v>
      </c>
      <c r="D84" s="60"/>
      <c r="E84" s="7">
        <v>399330.3</v>
      </c>
      <c r="F84" s="56">
        <f t="shared" si="2"/>
        <v>2530209.8499999968</v>
      </c>
    </row>
    <row r="85" spans="1:6" x14ac:dyDescent="0.25">
      <c r="A85" s="51">
        <v>43179</v>
      </c>
      <c r="B85" s="54" t="s">
        <v>93</v>
      </c>
      <c r="C85" s="55" t="s">
        <v>99</v>
      </c>
      <c r="D85" s="60"/>
      <c r="E85" s="7">
        <v>616824</v>
      </c>
      <c r="F85" s="56">
        <f t="shared" si="2"/>
        <v>1913385.8499999968</v>
      </c>
    </row>
    <row r="86" spans="1:6" x14ac:dyDescent="0.25">
      <c r="A86" s="51">
        <v>43179</v>
      </c>
      <c r="B86" s="54" t="s">
        <v>94</v>
      </c>
      <c r="C86" s="55" t="s">
        <v>100</v>
      </c>
      <c r="D86" s="60"/>
      <c r="E86" s="7">
        <v>251389.87</v>
      </c>
      <c r="F86" s="56">
        <f t="shared" si="2"/>
        <v>1661995.9799999967</v>
      </c>
    </row>
    <row r="87" spans="1:6" x14ac:dyDescent="0.25">
      <c r="A87" s="51">
        <v>42815</v>
      </c>
      <c r="B87" s="54" t="s">
        <v>101</v>
      </c>
      <c r="C87" s="18" t="s">
        <v>177</v>
      </c>
      <c r="D87" s="60"/>
      <c r="E87" s="7">
        <v>400000</v>
      </c>
      <c r="F87" s="56">
        <f t="shared" si="2"/>
        <v>1261995.9799999967</v>
      </c>
    </row>
    <row r="88" spans="1:6" x14ac:dyDescent="0.25">
      <c r="A88" s="51">
        <v>42815</v>
      </c>
      <c r="B88" s="54" t="s">
        <v>102</v>
      </c>
      <c r="C88" s="18" t="s">
        <v>178</v>
      </c>
      <c r="D88" s="60"/>
      <c r="E88" s="7">
        <v>420000</v>
      </c>
      <c r="F88" s="56">
        <f t="shared" si="2"/>
        <v>841995.97999999672</v>
      </c>
    </row>
    <row r="89" spans="1:6" x14ac:dyDescent="0.25">
      <c r="A89" s="51">
        <v>42815</v>
      </c>
      <c r="B89" s="54" t="s">
        <v>103</v>
      </c>
      <c r="C89" s="18" t="s">
        <v>179</v>
      </c>
      <c r="D89" s="60"/>
      <c r="E89" s="7">
        <v>97549.27</v>
      </c>
      <c r="F89" s="56">
        <f t="shared" si="2"/>
        <v>744446.7099999967</v>
      </c>
    </row>
    <row r="90" spans="1:6" x14ac:dyDescent="0.25">
      <c r="A90" s="51">
        <v>43182</v>
      </c>
      <c r="B90" s="54">
        <v>17207</v>
      </c>
      <c r="C90" s="18" t="s">
        <v>196</v>
      </c>
      <c r="D90" s="60">
        <v>2465305.7999999998</v>
      </c>
      <c r="E90" s="7"/>
      <c r="F90" s="56">
        <f t="shared" si="2"/>
        <v>3209752.5099999965</v>
      </c>
    </row>
    <row r="91" spans="1:6" x14ac:dyDescent="0.25">
      <c r="A91" s="51">
        <v>43182</v>
      </c>
      <c r="B91" s="54" t="s">
        <v>104</v>
      </c>
      <c r="C91" s="24" t="s">
        <v>110</v>
      </c>
      <c r="D91" s="60"/>
      <c r="E91" s="7">
        <v>25000</v>
      </c>
      <c r="F91" s="56">
        <f t="shared" si="2"/>
        <v>3184752.5099999965</v>
      </c>
    </row>
    <row r="92" spans="1:6" x14ac:dyDescent="0.25">
      <c r="A92" s="51">
        <v>43182</v>
      </c>
      <c r="B92" s="54" t="s">
        <v>105</v>
      </c>
      <c r="C92" s="18" t="s">
        <v>180</v>
      </c>
      <c r="D92" s="60"/>
      <c r="E92" s="7">
        <v>37931.1</v>
      </c>
      <c r="F92" s="56">
        <f t="shared" si="2"/>
        <v>3146821.4099999964</v>
      </c>
    </row>
    <row r="93" spans="1:6" x14ac:dyDescent="0.25">
      <c r="A93" s="51">
        <v>43182</v>
      </c>
      <c r="B93" s="54" t="s">
        <v>106</v>
      </c>
      <c r="C93" s="18" t="s">
        <v>181</v>
      </c>
      <c r="D93" s="60"/>
      <c r="E93" s="7">
        <v>13039</v>
      </c>
      <c r="F93" s="56">
        <f t="shared" si="2"/>
        <v>3133782.4099999964</v>
      </c>
    </row>
    <row r="94" spans="1:6" x14ac:dyDescent="0.25">
      <c r="A94" s="51">
        <v>43182</v>
      </c>
      <c r="B94" s="54" t="s">
        <v>107</v>
      </c>
      <c r="C94" s="18" t="s">
        <v>182</v>
      </c>
      <c r="D94" s="60"/>
      <c r="E94" s="7">
        <v>16760.62</v>
      </c>
      <c r="F94" s="56">
        <f t="shared" si="2"/>
        <v>3117021.7899999963</v>
      </c>
    </row>
    <row r="95" spans="1:6" x14ac:dyDescent="0.25">
      <c r="A95" s="51">
        <v>43182</v>
      </c>
      <c r="B95" s="54" t="s">
        <v>108</v>
      </c>
      <c r="C95" s="18" t="s">
        <v>183</v>
      </c>
      <c r="D95" s="60"/>
      <c r="E95" s="7">
        <v>18235.13</v>
      </c>
      <c r="F95" s="56">
        <f t="shared" si="2"/>
        <v>3098786.6599999964</v>
      </c>
    </row>
    <row r="96" spans="1:6" x14ac:dyDescent="0.25">
      <c r="A96" s="51">
        <v>43182</v>
      </c>
      <c r="B96" s="54" t="s">
        <v>109</v>
      </c>
      <c r="C96" s="18" t="s">
        <v>184</v>
      </c>
      <c r="D96" s="60"/>
      <c r="E96" s="7">
        <v>26605.599999999999</v>
      </c>
      <c r="F96" s="56">
        <f t="shared" si="2"/>
        <v>3072181.0599999963</v>
      </c>
    </row>
    <row r="97" spans="1:6" x14ac:dyDescent="0.25">
      <c r="A97" s="51">
        <v>43185</v>
      </c>
      <c r="B97" s="54" t="s">
        <v>111</v>
      </c>
      <c r="C97" s="18" t="s">
        <v>185</v>
      </c>
      <c r="D97" s="60"/>
      <c r="E97" s="7">
        <v>230346.95</v>
      </c>
      <c r="F97" s="56">
        <f t="shared" si="2"/>
        <v>2841834.1099999961</v>
      </c>
    </row>
    <row r="98" spans="1:6" x14ac:dyDescent="0.25">
      <c r="A98" s="51">
        <v>43185</v>
      </c>
      <c r="B98" s="54" t="s">
        <v>112</v>
      </c>
      <c r="C98" s="18" t="s">
        <v>179</v>
      </c>
      <c r="D98" s="60"/>
      <c r="E98" s="7">
        <v>87380.5</v>
      </c>
      <c r="F98" s="56">
        <f t="shared" si="2"/>
        <v>2754453.6099999961</v>
      </c>
    </row>
    <row r="99" spans="1:6" x14ac:dyDescent="0.25">
      <c r="A99" s="51">
        <v>43185</v>
      </c>
      <c r="B99" s="54" t="s">
        <v>113</v>
      </c>
      <c r="C99" s="18" t="s">
        <v>186</v>
      </c>
      <c r="D99" s="60"/>
      <c r="E99" s="7">
        <v>3899.97</v>
      </c>
      <c r="F99" s="56">
        <f t="shared" si="2"/>
        <v>2750553.6399999959</v>
      </c>
    </row>
    <row r="100" spans="1:6" x14ac:dyDescent="0.25">
      <c r="A100" s="51">
        <v>43185</v>
      </c>
      <c r="B100" s="54" t="s">
        <v>114</v>
      </c>
      <c r="C100" s="18" t="s">
        <v>119</v>
      </c>
      <c r="D100" s="60"/>
      <c r="E100" s="7">
        <v>75000</v>
      </c>
      <c r="F100" s="56">
        <f t="shared" si="2"/>
        <v>2675553.6399999959</v>
      </c>
    </row>
    <row r="101" spans="1:6" x14ac:dyDescent="0.25">
      <c r="A101" s="51">
        <v>43185</v>
      </c>
      <c r="B101" s="54" t="s">
        <v>115</v>
      </c>
      <c r="C101" s="18" t="s">
        <v>187</v>
      </c>
      <c r="D101" s="60"/>
      <c r="E101" s="7">
        <v>97589.19</v>
      </c>
      <c r="F101" s="56">
        <f t="shared" si="2"/>
        <v>2577964.449999996</v>
      </c>
    </row>
    <row r="102" spans="1:6" x14ac:dyDescent="0.25">
      <c r="A102" s="51">
        <v>43185</v>
      </c>
      <c r="B102" s="54" t="s">
        <v>116</v>
      </c>
      <c r="C102" s="18" t="s">
        <v>179</v>
      </c>
      <c r="D102" s="60"/>
      <c r="E102" s="7">
        <v>24433.73</v>
      </c>
      <c r="F102" s="56">
        <f t="shared" si="2"/>
        <v>2553530.719999996</v>
      </c>
    </row>
    <row r="103" spans="1:6" x14ac:dyDescent="0.25">
      <c r="A103" s="51">
        <v>43185</v>
      </c>
      <c r="B103" s="54" t="s">
        <v>117</v>
      </c>
      <c r="C103" s="18" t="s">
        <v>188</v>
      </c>
      <c r="D103" s="60"/>
      <c r="E103" s="7">
        <v>82600</v>
      </c>
      <c r="F103" s="56">
        <f t="shared" si="2"/>
        <v>2470930.719999996</v>
      </c>
    </row>
    <row r="104" spans="1:6" x14ac:dyDescent="0.25">
      <c r="A104" s="51">
        <v>43185</v>
      </c>
      <c r="B104" s="54" t="s">
        <v>118</v>
      </c>
      <c r="C104" s="18" t="s">
        <v>189</v>
      </c>
      <c r="D104" s="60"/>
      <c r="E104" s="7">
        <v>40000</v>
      </c>
      <c r="F104" s="56">
        <f t="shared" ref="F104:F112" si="3">+F103-E104+D104</f>
        <v>2430930.719999996</v>
      </c>
    </row>
    <row r="105" spans="1:6" x14ac:dyDescent="0.25">
      <c r="A105" s="51">
        <v>43186</v>
      </c>
      <c r="B105" s="54" t="s">
        <v>120</v>
      </c>
      <c r="C105" s="18" t="s">
        <v>190</v>
      </c>
      <c r="D105" s="60"/>
      <c r="E105" s="7">
        <v>82600</v>
      </c>
      <c r="F105" s="56">
        <f t="shared" si="3"/>
        <v>2348330.719999996</v>
      </c>
    </row>
    <row r="106" spans="1:6" x14ac:dyDescent="0.25">
      <c r="A106" s="51">
        <v>43186</v>
      </c>
      <c r="B106" s="54" t="s">
        <v>121</v>
      </c>
      <c r="C106" s="18" t="s">
        <v>191</v>
      </c>
      <c r="D106" s="60"/>
      <c r="E106" s="7">
        <v>16495.400000000001</v>
      </c>
      <c r="F106" s="56">
        <f t="shared" si="3"/>
        <v>2331835.3199999961</v>
      </c>
    </row>
    <row r="107" spans="1:6" x14ac:dyDescent="0.25">
      <c r="A107" s="51">
        <v>43186</v>
      </c>
      <c r="B107" s="54" t="s">
        <v>122</v>
      </c>
      <c r="C107" s="18" t="s">
        <v>192</v>
      </c>
      <c r="D107" s="60"/>
      <c r="E107" s="7">
        <v>21199.07</v>
      </c>
      <c r="F107" s="56">
        <f t="shared" si="3"/>
        <v>2310636.2499999963</v>
      </c>
    </row>
    <row r="108" spans="1:6" x14ac:dyDescent="0.25">
      <c r="A108" s="51">
        <v>43186</v>
      </c>
      <c r="B108" s="54" t="s">
        <v>123</v>
      </c>
      <c r="C108" s="18" t="s">
        <v>193</v>
      </c>
      <c r="D108" s="60"/>
      <c r="E108" s="7">
        <v>391349.9</v>
      </c>
      <c r="F108" s="56">
        <f t="shared" si="3"/>
        <v>1919286.3499999964</v>
      </c>
    </row>
    <row r="109" spans="1:6" x14ac:dyDescent="0.25">
      <c r="A109" s="51">
        <v>43186</v>
      </c>
      <c r="B109" s="54" t="s">
        <v>124</v>
      </c>
      <c r="C109" s="18" t="s">
        <v>194</v>
      </c>
      <c r="D109" s="60"/>
      <c r="E109" s="7">
        <v>26758</v>
      </c>
      <c r="F109" s="56">
        <f t="shared" si="3"/>
        <v>1892528.3499999964</v>
      </c>
    </row>
    <row r="110" spans="1:6" x14ac:dyDescent="0.25">
      <c r="A110" s="51">
        <v>43186</v>
      </c>
      <c r="B110" s="54" t="s">
        <v>125</v>
      </c>
      <c r="C110" s="18" t="s">
        <v>195</v>
      </c>
      <c r="D110" s="60"/>
      <c r="E110" s="7">
        <v>12000</v>
      </c>
      <c r="F110" s="56">
        <f t="shared" si="3"/>
        <v>1880528.3499999964</v>
      </c>
    </row>
    <row r="111" spans="1:6" x14ac:dyDescent="0.25">
      <c r="A111" s="51">
        <v>43186</v>
      </c>
      <c r="B111" s="54" t="s">
        <v>126</v>
      </c>
      <c r="C111" s="18" t="s">
        <v>149</v>
      </c>
      <c r="D111" s="60"/>
      <c r="E111" s="7">
        <v>35000</v>
      </c>
      <c r="F111" s="56">
        <f t="shared" si="3"/>
        <v>1845528.3499999964</v>
      </c>
    </row>
    <row r="112" spans="1:6" x14ac:dyDescent="0.25">
      <c r="A112" s="51">
        <v>43187</v>
      </c>
      <c r="B112" s="54">
        <v>17278</v>
      </c>
      <c r="C112" s="18" t="s">
        <v>196</v>
      </c>
      <c r="D112" s="60">
        <v>2022950.34</v>
      </c>
      <c r="E112" s="7"/>
      <c r="F112" s="56">
        <f t="shared" si="3"/>
        <v>3868478.6899999967</v>
      </c>
    </row>
    <row r="113" spans="1:6" x14ac:dyDescent="0.25">
      <c r="A113" s="9"/>
      <c r="B113" s="17"/>
      <c r="C113" s="20"/>
      <c r="D113" s="22"/>
      <c r="E113" s="7"/>
      <c r="F113" s="15"/>
    </row>
    <row r="114" spans="1:6" x14ac:dyDescent="0.25">
      <c r="A114" s="9"/>
      <c r="B114" s="17"/>
      <c r="C114" s="23"/>
      <c r="D114" s="8"/>
      <c r="E114" s="8"/>
      <c r="F114" s="14"/>
    </row>
    <row r="115" spans="1:6" ht="15.75" thickBot="1" x14ac:dyDescent="0.3">
      <c r="A115" s="9"/>
      <c r="B115" s="17"/>
      <c r="C115" s="10"/>
      <c r="D115" s="15"/>
      <c r="E115" s="15"/>
      <c r="F115" s="14"/>
    </row>
    <row r="116" spans="1:6" ht="23.25" customHeight="1" thickBot="1" x14ac:dyDescent="0.3">
      <c r="A116" s="44">
        <v>43190</v>
      </c>
      <c r="B116" s="11"/>
      <c r="C116" s="11" t="s">
        <v>6</v>
      </c>
      <c r="D116" s="12">
        <f>SUM(D11:D115)</f>
        <v>29329022.150000002</v>
      </c>
      <c r="E116" s="12">
        <f>SUM(E11:E115)</f>
        <v>26893424.609999999</v>
      </c>
      <c r="F116" s="13">
        <f>+F112</f>
        <v>3868478.6899999967</v>
      </c>
    </row>
    <row r="137" spans="5:5" x14ac:dyDescent="0.25">
      <c r="E137" s="25"/>
    </row>
    <row r="138" spans="5:5" x14ac:dyDescent="0.25">
      <c r="E138" s="26"/>
    </row>
    <row r="139" spans="5:5" x14ac:dyDescent="0.25">
      <c r="E139" s="26"/>
    </row>
    <row r="140" spans="5:5" x14ac:dyDescent="0.25">
      <c r="E140" s="26"/>
    </row>
    <row r="141" spans="5:5" x14ac:dyDescent="0.25">
      <c r="E141" s="26"/>
    </row>
    <row r="142" spans="5:5" x14ac:dyDescent="0.25">
      <c r="E142" s="26"/>
    </row>
    <row r="143" spans="5:5" x14ac:dyDescent="0.25">
      <c r="E143" s="26"/>
    </row>
    <row r="144" spans="5:5" x14ac:dyDescent="0.25">
      <c r="E144" s="26"/>
    </row>
    <row r="145" spans="5:5" x14ac:dyDescent="0.25">
      <c r="E145" s="26"/>
    </row>
    <row r="146" spans="5:5" x14ac:dyDescent="0.25">
      <c r="E146" s="26"/>
    </row>
    <row r="147" spans="5:5" x14ac:dyDescent="0.25">
      <c r="E147" s="26"/>
    </row>
    <row r="148" spans="5:5" x14ac:dyDescent="0.25">
      <c r="E148" s="26"/>
    </row>
    <row r="149" spans="5:5" x14ac:dyDescent="0.25">
      <c r="E149" s="26"/>
    </row>
    <row r="150" spans="5:5" x14ac:dyDescent="0.25">
      <c r="E150" s="26"/>
    </row>
    <row r="151" spans="5:5" x14ac:dyDescent="0.25">
      <c r="E151" s="26"/>
    </row>
    <row r="152" spans="5:5" x14ac:dyDescent="0.25">
      <c r="E152" s="26"/>
    </row>
    <row r="153" spans="5:5" x14ac:dyDescent="0.25">
      <c r="E153" s="26"/>
    </row>
    <row r="154" spans="5:5" x14ac:dyDescent="0.25">
      <c r="E154" s="26"/>
    </row>
    <row r="155" spans="5:5" x14ac:dyDescent="0.25">
      <c r="E155" s="27"/>
    </row>
    <row r="156" spans="5:5" x14ac:dyDescent="0.25">
      <c r="E156" s="26"/>
    </row>
    <row r="157" spans="5:5" x14ac:dyDescent="0.25">
      <c r="E157" s="26"/>
    </row>
    <row r="158" spans="5:5" x14ac:dyDescent="0.25">
      <c r="E158" s="26"/>
    </row>
    <row r="159" spans="5:5" x14ac:dyDescent="0.25">
      <c r="E159" s="26"/>
    </row>
    <row r="160" spans="5:5" x14ac:dyDescent="0.25">
      <c r="E160" s="26"/>
    </row>
    <row r="161" spans="5:5" x14ac:dyDescent="0.25">
      <c r="E161" s="26"/>
    </row>
    <row r="162" spans="5:5" x14ac:dyDescent="0.25">
      <c r="E162" s="26"/>
    </row>
    <row r="163" spans="5:5" x14ac:dyDescent="0.25">
      <c r="E163" s="26"/>
    </row>
    <row r="164" spans="5:5" x14ac:dyDescent="0.25">
      <c r="E164" s="26"/>
    </row>
    <row r="165" spans="5:5" x14ac:dyDescent="0.25">
      <c r="E165" s="26"/>
    </row>
    <row r="166" spans="5:5" x14ac:dyDescent="0.25">
      <c r="E166" s="26"/>
    </row>
    <row r="167" spans="5:5" x14ac:dyDescent="0.25">
      <c r="E167" s="26"/>
    </row>
    <row r="168" spans="5:5" x14ac:dyDescent="0.25">
      <c r="E168" s="26"/>
    </row>
    <row r="169" spans="5:5" x14ac:dyDescent="0.25">
      <c r="E169" s="26"/>
    </row>
    <row r="170" spans="5:5" x14ac:dyDescent="0.25">
      <c r="E170" s="26"/>
    </row>
    <row r="171" spans="5:5" x14ac:dyDescent="0.25">
      <c r="E171" s="26"/>
    </row>
    <row r="172" spans="5:5" x14ac:dyDescent="0.25">
      <c r="E172" s="28"/>
    </row>
    <row r="173" spans="5:5" x14ac:dyDescent="0.25">
      <c r="E173" s="26"/>
    </row>
    <row r="174" spans="5:5" x14ac:dyDescent="0.25">
      <c r="E174" s="26"/>
    </row>
    <row r="175" spans="5:5" x14ac:dyDescent="0.25">
      <c r="E175" s="26"/>
    </row>
    <row r="176" spans="5:5" x14ac:dyDescent="0.25">
      <c r="E176" s="26"/>
    </row>
    <row r="177" spans="5:5" x14ac:dyDescent="0.25">
      <c r="E177" s="28"/>
    </row>
    <row r="178" spans="5:5" x14ac:dyDescent="0.25">
      <c r="E178" s="25"/>
    </row>
    <row r="179" spans="5:5" x14ac:dyDescent="0.25">
      <c r="E179" s="25"/>
    </row>
    <row r="180" spans="5:5" x14ac:dyDescent="0.25">
      <c r="E180" s="25"/>
    </row>
  </sheetData>
  <mergeCells count="10">
    <mergeCell ref="A8:C8"/>
    <mergeCell ref="D8:F8"/>
    <mergeCell ref="A9:B9"/>
    <mergeCell ref="D9:E9"/>
    <mergeCell ref="A1:H1"/>
    <mergeCell ref="A2:H2"/>
    <mergeCell ref="A3:G3"/>
    <mergeCell ref="A4:G4"/>
    <mergeCell ref="A5:G5"/>
    <mergeCell ref="A6:G6"/>
  </mergeCells>
  <pageMargins left="0.7" right="0.7" top="0.75" bottom="0.75" header="0.3" footer="0.3"/>
  <pageSetup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- 2018</vt:lpstr>
      <vt:lpstr>'MARZO - 2018'!Área_de_impresión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Yenny Acosta Hernandez</cp:lastModifiedBy>
  <cp:lastPrinted>2018-04-03T13:43:13Z</cp:lastPrinted>
  <dcterms:created xsi:type="dcterms:W3CDTF">2014-09-26T19:40:15Z</dcterms:created>
  <dcterms:modified xsi:type="dcterms:W3CDTF">2018-04-03T14:45:21Z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