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7400" windowHeight="8010"/>
  </bookViews>
  <sheets>
    <sheet name="PAGO SUPLIDORES  AGOSTO 2022" sheetId="22" r:id="rId1"/>
  </sheets>
  <definedNames>
    <definedName name="_xlnm.Print_Area" localSheetId="0">'PAGO SUPLIDORES  AGOSTO 2022'!$A$1:$M$89</definedName>
    <definedName name="_xlnm.Print_Titles" localSheetId="0">'PAGO SUPLIDORES  AGOSTO 2022'!$1:$13</definedName>
  </definedNames>
  <calcPr calcId="144525"/>
</workbook>
</file>

<file path=xl/calcChain.xml><?xml version="1.0" encoding="utf-8"?>
<calcChain xmlns="http://schemas.openxmlformats.org/spreadsheetml/2006/main">
  <c r="K82" i="22" l="1"/>
  <c r="L30" i="22" l="1"/>
  <c r="L82" i="22" s="1"/>
  <c r="M81" i="22"/>
  <c r="M80" i="22"/>
  <c r="M78" i="22"/>
  <c r="M79" i="22"/>
  <c r="M38" i="22"/>
  <c r="M54" i="22"/>
  <c r="M30" i="22" l="1"/>
  <c r="M49" i="22"/>
  <c r="M75" i="22"/>
  <c r="M74" i="22"/>
  <c r="M73" i="22"/>
  <c r="M71" i="22"/>
  <c r="M48" i="22"/>
  <c r="M56" i="22"/>
  <c r="M46" i="22"/>
  <c r="M55" i="22"/>
  <c r="M77" i="22"/>
  <c r="M76" i="22"/>
  <c r="M62" i="22"/>
  <c r="M63" i="22"/>
  <c r="M45" i="22"/>
  <c r="M58" i="22"/>
  <c r="M61" i="22"/>
  <c r="M53" i="22"/>
  <c r="M51" i="22"/>
  <c r="M72" i="22"/>
  <c r="M59" i="22"/>
  <c r="M70" i="22"/>
  <c r="M47" i="22"/>
  <c r="M64" i="22"/>
  <c r="M52" i="22"/>
  <c r="M44" i="22"/>
  <c r="M43" i="22"/>
  <c r="M24" i="22"/>
  <c r="M29" i="22"/>
  <c r="M25" i="22"/>
  <c r="M15" i="22"/>
  <c r="M42" i="22"/>
  <c r="M31" i="22"/>
  <c r="M28" i="22"/>
  <c r="M40" i="22"/>
  <c r="M18" i="22"/>
  <c r="M57" i="22"/>
  <c r="M35" i="22"/>
  <c r="M69" i="22"/>
  <c r="M68" i="22"/>
  <c r="M21" i="22"/>
  <c r="M23" i="22"/>
  <c r="M32" i="22"/>
  <c r="M19" i="22"/>
  <c r="M26" i="22"/>
  <c r="M37" i="22"/>
  <c r="M14" i="22"/>
  <c r="M67" i="22"/>
  <c r="M66" i="22"/>
  <c r="M50" i="22"/>
  <c r="M65" i="22"/>
  <c r="M60" i="22"/>
  <c r="M33" i="22"/>
  <c r="M17" i="22"/>
  <c r="M34" i="22"/>
  <c r="M39" i="22"/>
  <c r="M22" i="22"/>
  <c r="M36" i="22"/>
  <c r="M20" i="22"/>
  <c r="M16" i="22"/>
  <c r="M27" i="22"/>
  <c r="M41" i="22"/>
  <c r="M82" i="22" l="1"/>
  <c r="N16" i="22"/>
  <c r="N27" i="22"/>
  <c r="N41" i="22" l="1"/>
  <c r="N45" i="22" l="1"/>
  <c r="N53" i="22" l="1"/>
  <c r="N51" i="22"/>
  <c r="N52" i="22" l="1"/>
  <c r="N37" i="22" l="1"/>
  <c r="N58" i="22" l="1"/>
  <c r="N61" i="22"/>
  <c r="N72" i="22"/>
  <c r="N59" i="22"/>
  <c r="N70" i="22"/>
  <c r="N47" i="22"/>
  <c r="N64" i="22"/>
  <c r="N43" i="22"/>
  <c r="N40" i="22"/>
  <c r="N18" i="22"/>
  <c r="N65" i="22" l="1"/>
  <c r="N66" i="22" l="1"/>
  <c r="N71" i="22" l="1"/>
  <c r="N28" i="22" l="1"/>
  <c r="N19" i="22" l="1"/>
  <c r="N17" i="22" l="1"/>
  <c r="N62" i="22" l="1"/>
  <c r="N42" i="22" l="1"/>
  <c r="N63" i="22"/>
  <c r="N73" i="22"/>
  <c r="N74" i="22"/>
  <c r="N20" i="22"/>
  <c r="N36" i="22"/>
  <c r="N22" i="22"/>
  <c r="N39" i="22"/>
  <c r="N34" i="22"/>
  <c r="N33" i="22"/>
  <c r="N60" i="22"/>
  <c r="N50" i="22"/>
  <c r="N67" i="22"/>
  <c r="N14" i="22"/>
  <c r="N26" i="22"/>
  <c r="N32" i="22"/>
  <c r="N23" i="22"/>
  <c r="N21" i="22"/>
  <c r="N68" i="22"/>
  <c r="N69" i="22"/>
  <c r="N35" i="22"/>
  <c r="N57" i="22"/>
  <c r="N31" i="22"/>
  <c r="N15" i="22"/>
  <c r="N25" i="22"/>
  <c r="N29" i="22"/>
  <c r="N24" i="22"/>
  <c r="N44" i="22"/>
  <c r="N82" i="22" l="1"/>
</calcChain>
</file>

<file path=xl/sharedStrings.xml><?xml version="1.0" encoding="utf-8"?>
<sst xmlns="http://schemas.openxmlformats.org/spreadsheetml/2006/main" count="338" uniqueCount="293">
  <si>
    <t>PROVEEDOR</t>
  </si>
  <si>
    <t>FECHA DE FACTURA</t>
  </si>
  <si>
    <t>CONCEPTO</t>
  </si>
  <si>
    <t>NO. DE FACTURA</t>
  </si>
  <si>
    <t>PREPARADO POR:</t>
  </si>
  <si>
    <t xml:space="preserve">Lic. Yenny Acosta </t>
  </si>
  <si>
    <t>Enc. Division de Contabilidad</t>
  </si>
  <si>
    <t>REVISADO POR:</t>
  </si>
  <si>
    <t>Lic. Sarah de la Rosa</t>
  </si>
  <si>
    <t>Enc. Departamento Financiero</t>
  </si>
  <si>
    <t xml:space="preserve">FACTURA NCF </t>
  </si>
  <si>
    <t>NO. LIBRAMIENTO</t>
  </si>
  <si>
    <t>TOTAL</t>
  </si>
  <si>
    <t>CODIA</t>
  </si>
  <si>
    <t xml:space="preserve">   </t>
  </si>
  <si>
    <t>RETENCION ISR</t>
  </si>
  <si>
    <t>RETENCION ISR-ITBIS</t>
  </si>
  <si>
    <t>TOTAL PAGADO  BRUTO RD$</t>
  </si>
  <si>
    <t xml:space="preserve"> TOTAL PAGADO NETO  RD$</t>
  </si>
  <si>
    <t>MARINO RAMIREZ GRULLON</t>
  </si>
  <si>
    <t>RESTAURANT BOGA BOGA, S.R.L.</t>
  </si>
  <si>
    <t>N/A</t>
  </si>
  <si>
    <t>ALTICE DOMINICANA, S.A.</t>
  </si>
  <si>
    <t>PAGOS A SUPLIDORES</t>
  </si>
  <si>
    <t>EROLAS, S.R.L.</t>
  </si>
  <si>
    <t>GRUPO ENJOY, S.R.L.</t>
  </si>
  <si>
    <t>SUNIX PETROLEUM, S.R.L.</t>
  </si>
  <si>
    <t>DITA SERVICES, S.R.L.</t>
  </si>
  <si>
    <t>OFICINA NACIONAL DE LA PROPIEDAD INDUSTRIAL</t>
  </si>
  <si>
    <t>SEGURO NACIONAL DE SALUD</t>
  </si>
  <si>
    <t>DELTA COMERCIAL, S. A.</t>
  </si>
  <si>
    <t>B1500000444</t>
  </si>
  <si>
    <t>B1500000019</t>
  </si>
  <si>
    <t>B1500000061</t>
  </si>
  <si>
    <t>INVERSIONES CORPORATIVA SALADILLO, S.R.L.</t>
  </si>
  <si>
    <t>B1500000112</t>
  </si>
  <si>
    <t>B1500000459</t>
  </si>
  <si>
    <t>HUASCAR ANTONIO TAVAREZ GUZMAN</t>
  </si>
  <si>
    <t>FL &amp; M COMERCIAL, S.R.L.</t>
  </si>
  <si>
    <t>IDENTIFICACIONES CORPORATIVAS, S.R.L.</t>
  </si>
  <si>
    <t>Ministerio de Industria, Comercio y Mipymes</t>
  </si>
  <si>
    <t>PROLIMDES COMERCIAL, S.R.L.</t>
  </si>
  <si>
    <t>AL 31 DE AGOSTO DEL 2022</t>
  </si>
  <si>
    <t>B1500000148</t>
  </si>
  <si>
    <t>CENTRO COMERCIAL CORAL MALL</t>
  </si>
  <si>
    <t>1495-1</t>
  </si>
  <si>
    <t>B1500014933</t>
  </si>
  <si>
    <t>1498-1</t>
  </si>
  <si>
    <t>B1500166812</t>
  </si>
  <si>
    <t>1500-1</t>
  </si>
  <si>
    <t>B1500169516</t>
  </si>
  <si>
    <t>1502-1</t>
  </si>
  <si>
    <t>B1500172310</t>
  </si>
  <si>
    <t>1504-1</t>
  </si>
  <si>
    <t>B1500001382</t>
  </si>
  <si>
    <t>1527-1</t>
  </si>
  <si>
    <t>1529-1</t>
  </si>
  <si>
    <t>B1500003059</t>
  </si>
  <si>
    <t>1532-1</t>
  </si>
  <si>
    <t>B1500000408</t>
  </si>
  <si>
    <t>1534-1</t>
  </si>
  <si>
    <t>B1500003052</t>
  </si>
  <si>
    <t>1542-1</t>
  </si>
  <si>
    <t>B1500000032</t>
  </si>
  <si>
    <t>1544-1</t>
  </si>
  <si>
    <t>B1500006857</t>
  </si>
  <si>
    <t>1546-1</t>
  </si>
  <si>
    <t>B1500004523</t>
  </si>
  <si>
    <t>1552-1</t>
  </si>
  <si>
    <t>PCT/DO2022/050002</t>
  </si>
  <si>
    <t>1554-1</t>
  </si>
  <si>
    <t>OFICINA ESPAÑOLA DE PATENTES  Y MARCAS (OEPM)</t>
  </si>
  <si>
    <t>1556-1</t>
  </si>
  <si>
    <t>B1500000143</t>
  </si>
  <si>
    <t>1559-1</t>
  </si>
  <si>
    <t>B1500003067</t>
  </si>
  <si>
    <t>1561-1</t>
  </si>
  <si>
    <t>B1500000167</t>
  </si>
  <si>
    <t>1573-1</t>
  </si>
  <si>
    <t>B1500000703</t>
  </si>
  <si>
    <t>1577-1</t>
  </si>
  <si>
    <t>B1500000368</t>
  </si>
  <si>
    <t>1581-1</t>
  </si>
  <si>
    <t>B1500000523</t>
  </si>
  <si>
    <t>1584-1</t>
  </si>
  <si>
    <t>B1500000136</t>
  </si>
  <si>
    <t>1587-1</t>
  </si>
  <si>
    <t>B1500000009</t>
  </si>
  <si>
    <t>1614-1</t>
  </si>
  <si>
    <t>B1500000177</t>
  </si>
  <si>
    <t>1616-1</t>
  </si>
  <si>
    <t>B1500078748</t>
  </si>
  <si>
    <t>1618-1</t>
  </si>
  <si>
    <t>B1500000094</t>
  </si>
  <si>
    <t>1620-1</t>
  </si>
  <si>
    <t>1623-1</t>
  </si>
  <si>
    <t>B1500000203</t>
  </si>
  <si>
    <t>LAURA PATRICIA VALDEZ MERAN</t>
  </si>
  <si>
    <t>1627-1</t>
  </si>
  <si>
    <t>B1500000182</t>
  </si>
  <si>
    <t>1630-1</t>
  </si>
  <si>
    <t>1632-1</t>
  </si>
  <si>
    <t>1633-1</t>
  </si>
  <si>
    <t>B1500000179</t>
  </si>
  <si>
    <t>1635-1</t>
  </si>
  <si>
    <t>B1500000777</t>
  </si>
  <si>
    <t>1638-1</t>
  </si>
  <si>
    <t>B1500000169</t>
  </si>
  <si>
    <t xml:space="preserve"> COMPRA  DE ARTICULOS FERRETEROS PARA USO DE LA INSTITUCION</t>
  </si>
  <si>
    <t>1649-1</t>
  </si>
  <si>
    <t>B1500000116</t>
  </si>
  <si>
    <t>1656-1</t>
  </si>
  <si>
    <t>B1500000118</t>
  </si>
  <si>
    <t>B1500000119</t>
  </si>
  <si>
    <t>B1500000464</t>
  </si>
  <si>
    <t>1673-1</t>
  </si>
  <si>
    <t xml:space="preserve"> B1500041899</t>
  </si>
  <si>
    <t>1675-1</t>
  </si>
  <si>
    <t>B1500002267</t>
  </si>
  <si>
    <t>1677-1</t>
  </si>
  <si>
    <t>B1500000193</t>
  </si>
  <si>
    <t>1679-1</t>
  </si>
  <si>
    <t>1681-1</t>
  </si>
  <si>
    <t>B1500000178</t>
  </si>
  <si>
    <t>1696-1</t>
  </si>
  <si>
    <t>B1500000213</t>
  </si>
  <si>
    <t>1698-1</t>
  </si>
  <si>
    <t>B1500001413</t>
  </si>
  <si>
    <t>COMPRA DE LIBRETA DE APUNTE PERSONALIZADA Y LAPICERO INCLUIDO PARA JORNADA DE PROPIEDAD INDUSTRIAL EN LA RADIO</t>
  </si>
  <si>
    <t>1701-1</t>
  </si>
  <si>
    <t>1703-1</t>
  </si>
  <si>
    <t>B1500001023</t>
  </si>
  <si>
    <t>1705-1</t>
  </si>
  <si>
    <t>B1500000004</t>
  </si>
  <si>
    <t>1707-1</t>
  </si>
  <si>
    <t>B1500000283</t>
  </si>
  <si>
    <t>1709-1</t>
  </si>
  <si>
    <t>B1500001024</t>
  </si>
  <si>
    <t>1711-1</t>
  </si>
  <si>
    <t>B1500042469</t>
  </si>
  <si>
    <t>1714-1</t>
  </si>
  <si>
    <t>B1500042327</t>
  </si>
  <si>
    <t>1716-1</t>
  </si>
  <si>
    <t>1718-1</t>
  </si>
  <si>
    <t>B1500000918</t>
  </si>
  <si>
    <t>1725-1</t>
  </si>
  <si>
    <t>B1500001131</t>
  </si>
  <si>
    <t>1728-1</t>
  </si>
  <si>
    <t>B1500000545</t>
  </si>
  <si>
    <t>1730-1</t>
  </si>
  <si>
    <t>B1500313038</t>
  </si>
  <si>
    <t>1740-1</t>
  </si>
  <si>
    <t>B1500002613</t>
  </si>
  <si>
    <t>1761-1</t>
  </si>
  <si>
    <t>B1500299133</t>
  </si>
  <si>
    <t>1752-1</t>
  </si>
  <si>
    <t>B1500299179</t>
  </si>
  <si>
    <t>1754-1</t>
  </si>
  <si>
    <t>B1500000150</t>
  </si>
  <si>
    <t>1756-1</t>
  </si>
  <si>
    <t>B1500000163</t>
  </si>
  <si>
    <t>COMPRA DE ARTICULOS FERRETEROS , PARA USO DE LA INSTITUCION.</t>
  </si>
  <si>
    <t>1759-1</t>
  </si>
  <si>
    <t>SERVICIO DE ENERGIA ELECTRICA Y MANTENIMIENTO DE AREA COMUN CORRESPONDIENTE AL AL MES DE JUNIO  DEL 2022</t>
  </si>
  <si>
    <t>SERVICIO DE MANTENIMIENTO DEL VEHICULO TOYOTA COASTER 2019</t>
  </si>
  <si>
    <t>COMPAÑIA DOMINICANA DE TELEFONOS, C. POR A.</t>
  </si>
  <si>
    <t>SERVICIO DE TELECOMUNICACION, CENTRAL TELEFONICA CORRESPONDIENTE AL MES DE ABRIL DEL 2022</t>
  </si>
  <si>
    <t>SERVICIO DE TELECOMUNICACION, CENTRAL TELEFONICA CORRESPONDIENTE AL MES DE MAYO  DEL 2022</t>
  </si>
  <si>
    <t>SERVICIO DE TELECOMUNICACION, CENTRAL TELEFONICA CORRESPONDIENTE AL MES DE JUNIO  DEL 2022</t>
  </si>
  <si>
    <t>GL PROMOCIONES, S.R.L.</t>
  </si>
  <si>
    <t xml:space="preserve">COMPRAS DE 100 PINES CON LOGO INSTITUCIONAL,  EN METAL SOFT ANAMEL ENCHAPADO EN PLATA  DE 3/4 PULGADA PARA LA ONAPI </t>
  </si>
  <si>
    <t>B-53</t>
  </si>
  <si>
    <t>SERVICIO DE ALQUILER Y MANTENIMIENTO LOCAL PLAZA COLONIAL OFICINA DE SAN FRANCISCO DE MACORIS , CORRESPONDIENTE AL MES DE  JUNIO DEL  2022</t>
  </si>
  <si>
    <t>COMPU-OFFICE DOMINICANA, S.R.L.</t>
  </si>
  <si>
    <t>COMPRA DE TONER  HP Y CANON PARA IMPRESORAS DE LA INSTITUCION</t>
  </si>
  <si>
    <t>COMPRA DE MATERIALES PARA LA ADECUACION DEL ESPACIO DONDE SE INSTALARAN LOS CONTENEDORES EN LA ONAPI SEDE CENTRAL</t>
  </si>
  <si>
    <t xml:space="preserve">COMPRA DE DOS TELEVISORES SAMSUNG  Y DOS SOPORTES DE TECHO PARA SALON DE CONFERENCIA EN ONAPI SEDE CENTRAL </t>
  </si>
  <si>
    <t>MIGUEL ANGEL MENDEZ MOQUETE</t>
  </si>
  <si>
    <t>SERVICIO DE ASESORIA EN MATERIA CIVIL PENAL, CORRESPONDIENTE AL MES DE JULIO DEL 2022</t>
  </si>
  <si>
    <t>00068068</t>
  </si>
  <si>
    <t>PLAN  COMPLEMENTARIO DE SEGURO NACIONAL DE SALUD, CORRESPONDIENTE DEL  01 AL 31 DE AGOSTO  DEL 2022</t>
  </si>
  <si>
    <t>003149</t>
  </si>
  <si>
    <t>AGENCIA DE VIAJE MILENA TOURS, S.R.L.</t>
  </si>
  <si>
    <t>SEGURO DE VIAJE PARA DOS COLABORADORES DE LA ONAPI PARA  PARTICIPAR EN LA ASAMBLEA DE LOS ESTADOS MIEMBROS  DE LA OMPI EN GINEBRA SUIZA DEL 13 AL 23 DE JULIO  DEL 2022</t>
  </si>
  <si>
    <t>METALGLASS VENTANAS Y CRISTALES DEL ROSARIO, S.R.L.</t>
  </si>
  <si>
    <t xml:space="preserve"> SUMINISTRO E INSTALACION DE TOPE DE MESA DIVISION EN PATA DE VIDRIO TEMPLADO DE SEGURIDAD  CON SUS ACCESORIOS PARA EL AREA DEL CALL CENTER DE LA ONAPI SEDE CENTRAL</t>
  </si>
  <si>
    <t xml:space="preserve"> COMPRA DE  MATERIALES   PARA INSTALACION DE REDES MULTIMEDIA ,VOZ, Y DATOS  EN EL TERCER Y CUARTO NIVEL EN EL EDIFICIO ADMINISTRATIVO DE LA  ONAPI SEDE CENTRAL</t>
  </si>
  <si>
    <t>ALTAGRACIA GRACIA JIMENEZ DE PEGUERO</t>
  </si>
  <si>
    <t>SERVICIO DE APERTURA  DE SOBRES Y NOTARIZACION DE CONTRATOS  ENTRE ONAPI Y TERCEROS</t>
  </si>
  <si>
    <t>00008809</t>
  </si>
  <si>
    <t>ALFA DIGITAL SINGS AND GRAPHICS, S.R.L.</t>
  </si>
  <si>
    <t>IMPRESION DE LETREROS EN VINYL PARA DIFERENTES ACTIVIDADES DE LA ONAPI, CONFERENCIA MAGISTRAL, FERIA DE PROPIEDAD INDUSTRIAL Y CAMPAMENTO VERANO INNOVADOR</t>
  </si>
  <si>
    <t>F21636</t>
  </si>
  <si>
    <t>SIMPAPEL, S.R.L.</t>
  </si>
  <si>
    <t>MANTENIMIENTO DE TRES SCANERES  FUJITSU, DE LAS AREAS DE CORRESPONDENCIA  E INVENCIONES  DE  ONAPI SEDE  CENTRAL</t>
  </si>
  <si>
    <t>COMPRA E INSTALACION DE UN SISTEMA DE CONTROL DE ACCESO PARA PUERTA PRINCIPAL DE LA  ONAPI SEDE  CENTRAL</t>
  </si>
  <si>
    <t>HYPCO GROUP, S.R.L.</t>
  </si>
  <si>
    <t xml:space="preserve">COMPRA DE DOS CONTENEDORES HIGH CUBE CON INSTALACION Y PINTURA INCLUIDA, INSTALADOS EN  LA ONAPI SEDE  CENTRAL </t>
  </si>
  <si>
    <t>SERVICIO DE CONSULTORIA TECNICA PARA LA COORDINACION DEL PROCESO DEL EXAMEN DE FONDO DE PATENTES CORRESPONDIENTE AL PERIODO 23 DE JUNIO  AL 22 DE JULIO DEL 2022</t>
  </si>
  <si>
    <t>SERVICIO DE PUBLICIDAD EN PROGRAMA SOBRE LOS HECHOS , CORRESPONDIENTE AL PERIODO 21 DE JUNIO AL 21 DE JULIO DEL  2022</t>
  </si>
  <si>
    <t>COMPRA DE TICKETS  COMBUSTIBLES ASIGNADO CORRESPONDIENTE AL MES DE AGOSTO DEL 2022</t>
  </si>
  <si>
    <t>GRAMONI, S.R.L.</t>
  </si>
  <si>
    <t>SERVICIO PDR PUBLICIDAD EN PROGRAMA TELEVISIVO  MOMENTUM CORRESPONDIENTE AL MES DE JUNIO DEL  2022</t>
  </si>
  <si>
    <t>CASTING ESCORPION, S.R.L.</t>
  </si>
  <si>
    <t>B1500000718</t>
  </si>
  <si>
    <t>COMPRA DE PONCHOS DE PROTECCION  IMPERMEABLES PARA EL AREA DE SEGURIDAD DE ONAPI SEDE CENTRAL</t>
  </si>
  <si>
    <t>SERVICIO DE PUBLICIDAD EN  PROGRAMA  DE TELEVISION  "LAURA EN SOCIEDAD", CORRESPONDIENTE AL MES DE JUNIO DEL 2022</t>
  </si>
  <si>
    <t>00707171</t>
  </si>
  <si>
    <t>NARDO DURAN &amp; ASOCIADO, S.R.L.</t>
  </si>
  <si>
    <t xml:space="preserve"> SERVICIO DE MANTENIMIENTO DEL SISTEMA RP-2002,  ALARMAS CONTRA INCENDIO DE LOS ARCHIVOS  No.01   Y No. 02 UBICADO EN EL EDIFICIO PRINCIPAL  DE LA ONAPI  SEDE CENTRAL</t>
  </si>
  <si>
    <t>INVERSIONES SIURANA,  S.R.L.</t>
  </si>
  <si>
    <t xml:space="preserve"> SERVICIO DE ALMUERZO A COLABORADORES CORRESPONDIENTE AL PERIODO 01 AL 15 DE JUNIO  DEL 2022</t>
  </si>
  <si>
    <t>B1500000470</t>
  </si>
  <si>
    <t xml:space="preserve"> SERVICIO DE ALMUERZO CORRESPONDIENTE AL PERIODO 15 AL 30 DE JUNIO  DEL 2022</t>
  </si>
  <si>
    <t>TOPICVERSE, S.R.L.</t>
  </si>
  <si>
    <t xml:space="preserve"> COMPRA DE ARTICULOS DE LIMPIEZA, HIGIENE Y COCINA CORRESPONDIENTE AL PRIMER TRIMESTRE  DEL 2022</t>
  </si>
  <si>
    <t>0014138</t>
  </si>
  <si>
    <t xml:space="preserve">COMPRA DE ARTICULOS FERRETEROS VARIOS PARA USO DE LA INSTITUCION </t>
  </si>
  <si>
    <t>LITANG INVESTMENTS, S.R.L.</t>
  </si>
  <si>
    <t>REVISTA DEL COMERCIO, S.R.L.</t>
  </si>
  <si>
    <t>SERVICIO DE PUBLICIDAD EN EL PROGRAMA  REVISTA DE COMERCIO TV,  CORRESPONDIENTE AL MES DE ABRIL DEL   2022</t>
  </si>
  <si>
    <t>SERVICIO DE PUBLICIDAD EN EL PROGRAMA  REVISTA DE COMERCIO TV,  CORRESPONDIENTE AL MES DE MAYO DEL   2022</t>
  </si>
  <si>
    <t>SERVICIO DE PUBLICIDAD EN EL PROGRAMA  REVISTA DE COMERCIO TV,  CORRESPONDIENTE AL MES DE JUNIO DEL   2022</t>
  </si>
  <si>
    <t>SERVICIO DE ALQUILER DE ESPACIO TELEVISIVO  EN PROGRAMA ONAPI INFORMA CORRESPONDIENTE AL MES DE JUNIO DEL  2022</t>
  </si>
  <si>
    <t xml:space="preserve"> SERVICIO DE INTERNET OFICINA DE SAN FRANCSICO DE MACORIS  CORRESPONDIENTE AL MES DE JUNIO   DEL 2022</t>
  </si>
  <si>
    <t>SERVICIOS E INSTALACIONES TECNICAS, S.A.</t>
  </si>
  <si>
    <t>SERVICIO DE  MANTENIMIENTO DE ELEVADOR CORRESPONDIENTE AL MES DE JULIO  DEL 2022</t>
  </si>
  <si>
    <t>0000513</t>
  </si>
  <si>
    <t xml:space="preserve"> SERVICIO DE FUMIGACION CORRESPONDIENTE AL MES DE JULIO  DEL 2022</t>
  </si>
  <si>
    <t>B1500022071</t>
  </si>
  <si>
    <t>SANTO DOMINGO MOTOR COMPANY, S.A.</t>
  </si>
  <si>
    <t>SERVICIO DE  MANTENIMIENTO DEL VEHICULO CHEVROLET MODELO COLORADO AÑO 2022</t>
  </si>
  <si>
    <t>SERVICIO DE PUBLICIDAD EN PROGRAMA TELEVISIVO EL PUNTO, CORRESPONDIENTE AL MES DE JULIO  DEL 2022.</t>
  </si>
  <si>
    <t>0213</t>
  </si>
  <si>
    <t>UVRO SOLUCIONES EMPRESARIALES, S.R.L.</t>
  </si>
  <si>
    <t>COMPRA DE ARTICULOS COMESTIBLES CORRESPONDIENTE AL SEGUNDO TRIMESTRE DEL 2022</t>
  </si>
  <si>
    <t>IMPORTADORA COAV, S.R.L.</t>
  </si>
  <si>
    <t>FD-0022942</t>
  </si>
  <si>
    <t>COMPRA DE ARTICULOS DE LIMPIEZA HIGIENE Y COCINA CORRESPONDIENTE AL SEGUNDO TRIMESTRE DEL  2022</t>
  </si>
  <si>
    <t>VICROVA MARKT TRADER, S.R.L.</t>
  </si>
  <si>
    <t>MISION INTEGRAL, S.R.L.</t>
  </si>
  <si>
    <t>SERVICIO DE PUBLICIDAD EN PROGRAMA VISION INTEGRAL CORRESPONDIENTE AL MES DE  JULIO DEL  2022</t>
  </si>
  <si>
    <t>PROVESOL PROVEEDORES DE SOLUCIONES, S.R.L.</t>
  </si>
  <si>
    <t>COMPRA DE (25) UNIDADES DE PEGAMENTO COQUI ORIGINAL, CORRESPONDIENTE AL SEGUNDO  TRIMESTRE  DEL 2022</t>
  </si>
  <si>
    <t>CC202208055201410448</t>
  </si>
  <si>
    <t>CC202208055201405184</t>
  </si>
  <si>
    <t>SERVICIO DE TELECOMUNICACIONES CORRESPONDIENTE AL MES DE  JULIO 2022 DE CUENTA No.12666394</t>
  </si>
  <si>
    <t>SERVICIO DE INTERNET INALAMBRICO CORRESPONDIENTE AL MES DE JULIO DEL 2022,DE CUENTA No.85930530</t>
  </si>
  <si>
    <t>SOLUCIONES GREIKOL, S.R.L.</t>
  </si>
  <si>
    <t xml:space="preserve"> COMPRA DE ARTICULOS DE LIMPIEZA, HIGIENE, Y COCINA CORRESPONDIENTE AL SEGUNDO TRIMESTRE DEL  2022</t>
  </si>
  <si>
    <t>BROTHERS RSR SUPPLY OFFICES, S.R.L.</t>
  </si>
  <si>
    <t>COMPRA DE MATERIALES DE OFICINA CORRESPONDIENTE AL SEGUNDO TRIMESTRE DEL 2022</t>
  </si>
  <si>
    <t>9-9831</t>
  </si>
  <si>
    <t>RAMIREZ &amp; MOJICA ENVOY PACK  COURIER EXPRESS, S.R.L.</t>
  </si>
  <si>
    <t>COMPRA EQUIPOS DE AUDIO Y VIDEO , PARA SALON DE  CONFERENCIA ONAPI  SEDE CENTRAL</t>
  </si>
  <si>
    <t>DIPUGLIA PC OUTLET STORE, S.R.L.</t>
  </si>
  <si>
    <t>COMPRA DE MCROFONO, CABLES , ADAPTADORES Y SPLITTER PARA SALON DE CONFERENCIA ONAPI SEDE CENTRAL</t>
  </si>
  <si>
    <t>EDESUR DOMINICANA. S.A.</t>
  </si>
  <si>
    <t>SERVICIO DE ELECTRICIDAD OFICINA PRINCIP[AL CORRESPONDIENTE AL MES DE JULIO  DEL 2022</t>
  </si>
  <si>
    <t>202207912527</t>
  </si>
  <si>
    <t>EDENORTE DOMINICANA, S. A.</t>
  </si>
  <si>
    <t>SERVICIO DE ELECTRICIDAD OFICINA REGIONAL NORTE CORRESPONDIENTE AL MES DE JULIO DEL 2022</t>
  </si>
  <si>
    <t>FTG-4840</t>
  </si>
  <si>
    <t>GTG INDUSTRIAL,S.R.L.</t>
  </si>
  <si>
    <t>COMPRA DE ARTICULOS DE LIMPIEZA, HIGIENE Y COCINA CORRESPONDIENTE AL SEGUNDO TRIMESTRE DEL  2022</t>
  </si>
  <si>
    <t>202207912613</t>
  </si>
  <si>
    <t>SERVICIO DE ELECTRICIDAD OFICINA REGIONAL  SAN FRANCISCO DE MACORIS  CORRESPONDIENTE AL MES DE JULIO DEL  2022</t>
  </si>
  <si>
    <t>SERVICIO DE ELECTRICIDAD Y MANTENIMIENTO, OFICINA REGIONAL  ESTE, CORRESPONDIENTE AL MES DE JULIO  DEL 2022</t>
  </si>
  <si>
    <t>FT-B15-22-0163</t>
  </si>
  <si>
    <t>SPRINGDALE COMERCIAL, S.R.L.</t>
  </si>
  <si>
    <t xml:space="preserve">ORGANIZACION MUNDIAL DE LA PROPIEDAD INTELECTUAL(OMPI) </t>
  </si>
  <si>
    <t>SOLICITUD DE TRATADO DE COOPERACION EN TRATADO DE COOPERACION DE PATENTES, SOLICITUD No.  PCT/DO2022/050002, CON EL TITULO DOBLE VALVULA ROTATIVA DE CARTER DE MOTOR  USD 122.10 A UNA  TASA DE CAMBIO DE  RD$54.5686</t>
  </si>
  <si>
    <t>SOLICITUD DE PATENTE DE INVENCION  EN EL MARCO DEL TRATADO DE COOPERACION EN MATERIA DE PATENTES(PCT), VIA PLATAFORMA EPCT, PARA FINES DE ENVIO A LA ADMINISTRACION DE  BUSQUEDA  INTERNACIONAL, SOLICITUD No. PCT/DO2022/050002, CON EL TITULO DOBLE VALVULA ROTATIVA DE CARTER DE MOTOR USD 486.50  A UNA TASA DE CAMBIO DE RD$54.5686</t>
  </si>
  <si>
    <t>B1500001970</t>
  </si>
  <si>
    <t>TR-2022-196</t>
  </si>
  <si>
    <t>B1500001994</t>
  </si>
  <si>
    <t>TR-2022-199</t>
  </si>
  <si>
    <t>TR-2022-200</t>
  </si>
  <si>
    <t>CONSORCIO DE TARJETAS DOMINICANAS</t>
  </si>
  <si>
    <t>SERVICIO DE RECARGA A LA CUENTA DE PEAJE (PASO RAPIDO)</t>
  </si>
  <si>
    <t>TR-2022-203</t>
  </si>
  <si>
    <t>B1100000077</t>
  </si>
  <si>
    <t>JOSE BELARMINIO RUIZ DILONE</t>
  </si>
  <si>
    <t>CHEQUE No.000685</t>
  </si>
  <si>
    <t>SERVICIO DE READEACUACION A TODO COSTO DE BAÑO PRIMER NIVEL Y ACERA  FRONTAL DEL EDIFIICIO ADMINISTRATIVO</t>
  </si>
  <si>
    <t>B1500001951</t>
  </si>
  <si>
    <t>SERVICIO DE CENA DE LA DIRECCION GENERA Y COORDINACION TECNICA SOBRE COMPILACION JURISPRUDENCIAL EL DIA 07 DE JUNIO DEL 2022</t>
  </si>
  <si>
    <t>TR-2022-194</t>
  </si>
  <si>
    <t>SERVICIO DE CENA PARA EL DIRECTOR Y ACOMPAÑANTE EN REUNION DE COORDINACION  TECNICA PARA LA VISITA A GINEBRA- SUIZA , PARA PARTICIPAR EN LA ASAMBLEA DE LOS ESTADOS MIEMBROS DE LA OMPI</t>
  </si>
  <si>
    <t>SERVICIO DE CENA PARA EL DIRECTOR Y ACOMPAÑANTE REUNION DE COORDINACION EN SU PARTICIPACION EN EL PROGRAMA DE TELEVISION AL DETALLE TV EL DIA 29 DE JUNIO DEL 2022</t>
  </si>
  <si>
    <t>DASALE CONSTRUCTIONS SERVICES, S.R.L.</t>
  </si>
  <si>
    <t xml:space="preserve">SERVICIO DE REPARACION A PUERTA Y VUELO DE FACHADA PRINCIPAL EN EL EDIFICIO ADMINISTRATIVO </t>
  </si>
  <si>
    <t>B1500006202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</si>
</sst>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Red]#,##0.00"/>
    <numFmt numFmtId="165" formatCode="dd/mm/yyyy;@"/>
    <numFmt numFmtId="166" formatCode="0;[Red]0"/>
  </numFmts>
  <fonts count="21" x14ac:knownFonts="1">
    <font>
      <sz val="11"/>
      <color theme="1"/>
      <name val="Calibri"/>
      <family val="2"/>
      <scheme val="minor"/>
    </font>
    <font>
      <b/>
      <sz val="18"/>
      <color theme="1"/>
      <name val="Calibri"/>
      <family val="2"/>
      <scheme val="minor"/>
    </font>
    <font>
      <sz val="18"/>
      <color theme="1"/>
      <name val="Calibri"/>
      <family val="2"/>
      <scheme val="minor"/>
    </font>
    <font>
      <b/>
      <sz val="18"/>
      <color rgb="FF000000"/>
      <name val="Segoe UI"/>
      <family val="2"/>
    </font>
    <font>
      <b/>
      <sz val="12"/>
      <color theme="1"/>
      <name val="Calibri"/>
      <family val="2"/>
      <scheme val="minor"/>
    </font>
    <font>
      <sz val="12"/>
      <color theme="1"/>
      <name val="Calibri"/>
      <family val="2"/>
      <scheme val="minor"/>
    </font>
    <font>
      <sz val="10"/>
      <color theme="1"/>
      <name val="Calibri"/>
      <family val="2"/>
      <scheme val="minor"/>
    </font>
    <font>
      <b/>
      <sz val="12"/>
      <color theme="1"/>
      <name val="Arial"/>
      <family val="2"/>
    </font>
    <font>
      <sz val="13"/>
      <color theme="1"/>
      <name val="Times New Roman"/>
      <family val="1"/>
    </font>
    <font>
      <b/>
      <sz val="13"/>
      <name val="Times New Roman"/>
      <family val="1"/>
    </font>
    <font>
      <b/>
      <sz val="12"/>
      <color theme="1"/>
      <name val="Times New Roman"/>
      <family val="1"/>
    </font>
    <font>
      <sz val="11"/>
      <color theme="1"/>
      <name val="Arial"/>
      <family val="2"/>
    </font>
    <font>
      <b/>
      <sz val="14"/>
      <color theme="1"/>
      <name val="Times New Roman"/>
      <family val="1"/>
    </font>
    <font>
      <b/>
      <sz val="13"/>
      <color theme="1"/>
      <name val="Arial"/>
      <family val="2"/>
    </font>
    <font>
      <b/>
      <sz val="14"/>
      <color theme="1"/>
      <name val="Arial"/>
      <family val="2"/>
    </font>
    <font>
      <sz val="11"/>
      <color theme="1"/>
      <name val="Times New Roman"/>
      <family val="1"/>
    </font>
    <font>
      <b/>
      <sz val="16"/>
      <color theme="1"/>
      <name val="Times New Roman"/>
      <family val="1"/>
    </font>
    <font>
      <b/>
      <sz val="28"/>
      <color theme="1"/>
      <name val="Times New Roman"/>
      <family val="1"/>
    </font>
    <font>
      <sz val="10"/>
      <name val="Times New Roman"/>
      <family val="1"/>
      <charset val="204"/>
    </font>
    <font>
      <b/>
      <sz val="14"/>
      <name val="Arial"/>
      <family val="2"/>
    </font>
    <font>
      <i/>
      <sz val="11"/>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8" fillId="0" borderId="0" applyNumberFormat="0" applyFill="0" applyBorder="0" applyProtection="0">
      <alignment vertical="top" wrapText="1"/>
    </xf>
  </cellStyleXfs>
  <cellXfs count="95">
    <xf numFmtId="0" fontId="0" fillId="0" borderId="0" xfId="0"/>
    <xf numFmtId="0" fontId="2" fillId="0" borderId="0" xfId="0" applyFont="1"/>
    <xf numFmtId="0" fontId="1" fillId="0" borderId="0" xfId="0" applyFont="1"/>
    <xf numFmtId="0" fontId="3" fillId="0" borderId="0" xfId="0" applyFont="1" applyAlignment="1">
      <alignment vertical="center" wrapText="1"/>
    </xf>
    <xf numFmtId="0" fontId="2" fillId="0" borderId="0" xfId="0" applyFont="1" applyAlignment="1">
      <alignment vertical="center" wrapText="1"/>
    </xf>
    <xf numFmtId="0" fontId="5" fillId="0" borderId="0" xfId="0" applyFont="1"/>
    <xf numFmtId="0" fontId="4" fillId="0" borderId="0" xfId="0" applyFont="1"/>
    <xf numFmtId="0" fontId="6" fillId="0" borderId="0" xfId="0" applyFont="1"/>
    <xf numFmtId="14" fontId="6" fillId="0" borderId="0" xfId="0" applyNumberFormat="1" applyFont="1" applyBorder="1" applyAlignment="1">
      <alignment horizontal="center"/>
    </xf>
    <xf numFmtId="164" fontId="6" fillId="0" borderId="0" xfId="0" applyNumberFormat="1" applyFont="1"/>
    <xf numFmtId="0" fontId="7" fillId="0" borderId="0" xfId="0" applyFont="1"/>
    <xf numFmtId="0" fontId="8" fillId="0" borderId="0" xfId="0" applyFont="1" applyFill="1"/>
    <xf numFmtId="0" fontId="0" fillId="0" borderId="0" xfId="0" applyFont="1" applyAlignment="1">
      <alignment wrapText="1"/>
    </xf>
    <xf numFmtId="0" fontId="10" fillId="0" borderId="0" xfId="0" applyFont="1"/>
    <xf numFmtId="14" fontId="4" fillId="0" borderId="0" xfId="0" applyNumberFormat="1" applyFont="1" applyBorder="1" applyAlignment="1">
      <alignment horizontal="center"/>
    </xf>
    <xf numFmtId="0" fontId="3" fillId="0" borderId="0" xfId="0" applyFont="1" applyAlignment="1">
      <alignment horizontal="left" vertical="center" wrapText="1" indent="2"/>
    </xf>
    <xf numFmtId="0" fontId="1" fillId="0" borderId="0" xfId="0" applyFont="1" applyAlignment="1">
      <alignment vertical="center" wrapText="1"/>
    </xf>
    <xf numFmtId="0" fontId="2" fillId="0" borderId="0" xfId="0" applyFont="1" applyBorder="1"/>
    <xf numFmtId="0" fontId="8" fillId="0" borderId="0" xfId="0" applyFont="1" applyFill="1" applyBorder="1" applyAlignment="1">
      <alignment horizontal="center"/>
    </xf>
    <xf numFmtId="0" fontId="8" fillId="0" borderId="0" xfId="0" applyFont="1" applyFill="1" applyBorder="1"/>
    <xf numFmtId="0" fontId="0" fillId="0" borderId="0" xfId="0" applyFont="1" applyBorder="1" applyAlignment="1">
      <alignment wrapText="1"/>
    </xf>
    <xf numFmtId="0" fontId="10" fillId="0" borderId="0" xfId="0" applyFont="1" applyBorder="1"/>
    <xf numFmtId="0" fontId="9" fillId="4" borderId="1" xfId="0" applyFont="1" applyFill="1" applyBorder="1" applyAlignment="1">
      <alignment horizontal="center" vertical="top" wrapText="1"/>
    </xf>
    <xf numFmtId="9" fontId="9" fillId="4" borderId="1" xfId="0" applyNumberFormat="1" applyFont="1" applyFill="1" applyBorder="1" applyAlignment="1">
      <alignment horizontal="center" vertical="top"/>
    </xf>
    <xf numFmtId="14" fontId="10" fillId="2" borderId="2" xfId="0" applyNumberFormat="1" applyFont="1" applyFill="1" applyBorder="1" applyAlignment="1">
      <alignment horizontal="center"/>
    </xf>
    <xf numFmtId="164" fontId="12" fillId="2" borderId="3" xfId="0" applyNumberFormat="1" applyFont="1" applyFill="1" applyBorder="1"/>
    <xf numFmtId="165" fontId="10" fillId="2" borderId="4" xfId="0" applyNumberFormat="1" applyFont="1" applyFill="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left"/>
    </xf>
    <xf numFmtId="14" fontId="12" fillId="2" borderId="6" xfId="0" applyNumberFormat="1" applyFont="1" applyFill="1" applyBorder="1" applyAlignment="1">
      <alignment horizontal="left"/>
    </xf>
    <xf numFmtId="14" fontId="10" fillId="2" borderId="6" xfId="0" applyNumberFormat="1" applyFont="1" applyFill="1" applyBorder="1" applyAlignment="1">
      <alignment horizontal="center"/>
    </xf>
    <xf numFmtId="0" fontId="14" fillId="0" borderId="0" xfId="0" applyFont="1"/>
    <xf numFmtId="0" fontId="13" fillId="0" borderId="0" xfId="0" applyFont="1"/>
    <xf numFmtId="39" fontId="2" fillId="0" borderId="0" xfId="0" applyNumberFormat="1" applyFont="1" applyBorder="1"/>
    <xf numFmtId="39" fontId="8" fillId="0" borderId="0" xfId="0" applyNumberFormat="1" applyFont="1" applyFill="1" applyBorder="1" applyAlignment="1">
      <alignment horizontal="center"/>
    </xf>
    <xf numFmtId="39" fontId="10" fillId="0" borderId="0" xfId="0" applyNumberFormat="1" applyFont="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14" fontId="11" fillId="0" borderId="1" xfId="0" applyNumberFormat="1" applyFont="1" applyFill="1" applyBorder="1" applyAlignment="1">
      <alignment horizontal="left"/>
    </xf>
    <xf numFmtId="0" fontId="11" fillId="0" borderId="1" xfId="0" applyFont="1" applyFill="1" applyBorder="1" applyAlignment="1">
      <alignment horizontal="left" wrapText="1"/>
    </xf>
    <xf numFmtId="49" fontId="11" fillId="0" borderId="1" xfId="0" applyNumberFormat="1" applyFont="1" applyFill="1" applyBorder="1" applyAlignment="1">
      <alignment horizontal="center"/>
    </xf>
    <xf numFmtId="164" fontId="11" fillId="0" borderId="1" xfId="0" applyNumberFormat="1" applyFont="1" applyFill="1" applyBorder="1" applyAlignment="1">
      <alignment horizontal="right" wrapText="1"/>
    </xf>
    <xf numFmtId="0" fontId="11" fillId="0" borderId="1" xfId="0" applyFont="1" applyFill="1" applyBorder="1" applyAlignment="1">
      <alignment horizontal="left"/>
    </xf>
    <xf numFmtId="166" fontId="11" fillId="0" borderId="1" xfId="0" applyNumberFormat="1" applyFont="1" applyFill="1" applyBorder="1" applyAlignment="1">
      <alignment horizontal="center"/>
    </xf>
    <xf numFmtId="0" fontId="2" fillId="0" borderId="0" xfId="0" applyFont="1" applyFill="1"/>
    <xf numFmtId="14" fontId="6" fillId="0" borderId="0" xfId="0" applyNumberFormat="1" applyFont="1" applyFill="1" applyBorder="1" applyAlignment="1">
      <alignment horizontal="center"/>
    </xf>
    <xf numFmtId="14" fontId="4" fillId="0" borderId="0" xfId="0" applyNumberFormat="1" applyFont="1" applyFill="1" applyBorder="1" applyAlignment="1">
      <alignment horizontal="center"/>
    </xf>
    <xf numFmtId="0" fontId="4" fillId="0" borderId="0" xfId="0" applyFont="1" applyFill="1"/>
    <xf numFmtId="0" fontId="1" fillId="0" borderId="0" xfId="0" applyFont="1" applyFill="1"/>
    <xf numFmtId="0" fontId="3" fillId="0" borderId="0" xfId="0" applyFont="1" applyFill="1" applyAlignment="1">
      <alignment horizontal="left" vertical="center" wrapText="1" indent="2"/>
    </xf>
    <xf numFmtId="0" fontId="3"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164" fontId="11" fillId="0" borderId="0" xfId="0" applyNumberFormat="1" applyFont="1" applyFill="1" applyBorder="1" applyAlignment="1">
      <alignment wrapText="1"/>
    </xf>
    <xf numFmtId="0" fontId="11" fillId="0" borderId="0" xfId="0" applyFont="1" applyBorder="1"/>
    <xf numFmtId="0" fontId="11" fillId="0" borderId="1" xfId="0" applyFont="1" applyBorder="1"/>
    <xf numFmtId="39" fontId="15" fillId="0" borderId="0" xfId="0" applyNumberFormat="1" applyFont="1" applyFill="1" applyBorder="1" applyAlignment="1">
      <alignment horizontal="center"/>
    </xf>
    <xf numFmtId="0" fontId="15" fillId="0" borderId="0" xfId="0" applyFont="1" applyFill="1"/>
    <xf numFmtId="0" fontId="15" fillId="0" borderId="0" xfId="0" applyFont="1" applyFill="1" applyBorder="1" applyAlignment="1">
      <alignment horizontal="center"/>
    </xf>
    <xf numFmtId="0" fontId="15" fillId="0" borderId="0" xfId="0" applyFont="1" applyFill="1" applyBorder="1"/>
    <xf numFmtId="49" fontId="11" fillId="0" borderId="1" xfId="0" applyNumberFormat="1" applyFont="1" applyFill="1" applyBorder="1" applyAlignment="1">
      <alignment horizontal="left" wrapText="1"/>
    </xf>
    <xf numFmtId="0" fontId="9" fillId="4" borderId="0" xfId="0" applyFont="1" applyFill="1" applyBorder="1" applyAlignment="1">
      <alignment horizontal="center" vertical="top" wrapText="1"/>
    </xf>
    <xf numFmtId="164" fontId="11" fillId="3" borderId="0" xfId="0" applyNumberFormat="1" applyFont="1" applyFill="1" applyBorder="1" applyAlignment="1">
      <alignment wrapText="1"/>
    </xf>
    <xf numFmtId="164" fontId="12" fillId="2" borderId="0" xfId="0" applyNumberFormat="1" applyFont="1" applyFill="1" applyBorder="1"/>
    <xf numFmtId="0" fontId="1" fillId="0" borderId="0" xfId="0" applyFont="1" applyBorder="1"/>
    <xf numFmtId="39" fontId="1" fillId="0" borderId="0" xfId="0" applyNumberFormat="1" applyFont="1" applyBorder="1"/>
    <xf numFmtId="0" fontId="11" fillId="0" borderId="1" xfId="0" applyFont="1" applyFill="1" applyBorder="1"/>
    <xf numFmtId="0" fontId="11" fillId="0" borderId="1" xfId="0" applyFont="1" applyFill="1" applyBorder="1" applyAlignment="1">
      <alignment wrapText="1"/>
    </xf>
    <xf numFmtId="164" fontId="11" fillId="0" borderId="1" xfId="0" applyNumberFormat="1" applyFont="1" applyFill="1" applyBorder="1" applyAlignment="1">
      <alignment wrapText="1"/>
    </xf>
    <xf numFmtId="14" fontId="11" fillId="0" borderId="1" xfId="0" applyNumberFormat="1" applyFont="1" applyFill="1" applyBorder="1" applyAlignment="1">
      <alignment horizontal="left" wrapText="1"/>
    </xf>
    <xf numFmtId="0" fontId="0" fillId="0" borderId="0" xfId="0" applyFill="1" applyBorder="1" applyAlignment="1">
      <alignment horizontal="left" vertical="top"/>
    </xf>
    <xf numFmtId="0" fontId="19" fillId="0" borderId="0" xfId="1" applyFont="1" applyFill="1" applyBorder="1" applyAlignment="1"/>
    <xf numFmtId="0" fontId="16" fillId="0" borderId="0" xfId="0" applyFont="1" applyBorder="1" applyAlignment="1">
      <alignment horizontal="center"/>
    </xf>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horizontal="left" wrapText="1"/>
    </xf>
    <xf numFmtId="0" fontId="11" fillId="3" borderId="1" xfId="0" applyFont="1" applyFill="1" applyBorder="1" applyAlignment="1">
      <alignment horizontal="left"/>
    </xf>
    <xf numFmtId="0" fontId="11" fillId="3" borderId="1" xfId="0" applyFont="1" applyFill="1" applyBorder="1" applyAlignment="1">
      <alignment horizontal="left" wrapText="1"/>
    </xf>
    <xf numFmtId="164" fontId="11" fillId="3" borderId="1" xfId="0" applyNumberFormat="1" applyFont="1" applyFill="1" applyBorder="1" applyAlignment="1">
      <alignment horizontal="right" wrapText="1"/>
    </xf>
    <xf numFmtId="0" fontId="11" fillId="3" borderId="1" xfId="0" applyFont="1" applyFill="1" applyBorder="1"/>
    <xf numFmtId="0" fontId="11" fillId="3" borderId="1" xfId="0" applyFont="1" applyFill="1" applyBorder="1" applyAlignment="1">
      <alignment wrapText="1"/>
    </xf>
    <xf numFmtId="164" fontId="11" fillId="3" borderId="1" xfId="0" applyNumberFormat="1" applyFont="1" applyFill="1" applyBorder="1" applyAlignment="1">
      <alignment wrapText="1"/>
    </xf>
    <xf numFmtId="0" fontId="11" fillId="0" borderId="1" xfId="0" applyFont="1" applyBorder="1" applyAlignment="1">
      <alignment wrapText="1"/>
    </xf>
    <xf numFmtId="14" fontId="11" fillId="3" borderId="1" xfId="0" applyNumberFormat="1" applyFont="1" applyFill="1" applyBorder="1" applyAlignment="1">
      <alignment horizontal="left" wrapText="1"/>
    </xf>
    <xf numFmtId="14" fontId="11" fillId="0" borderId="1" xfId="0" applyNumberFormat="1" applyFont="1" applyBorder="1" applyAlignment="1">
      <alignment horizontal="left" wrapText="1"/>
    </xf>
    <xf numFmtId="166" fontId="11" fillId="0" borderId="1" xfId="0" applyNumberFormat="1" applyFont="1" applyBorder="1" applyAlignment="1">
      <alignment horizontal="center" wrapText="1"/>
    </xf>
    <xf numFmtId="49" fontId="11" fillId="0" borderId="1" xfId="0" applyNumberFormat="1" applyFont="1" applyBorder="1" applyAlignment="1">
      <alignment horizontal="center" wrapText="1"/>
    </xf>
    <xf numFmtId="9" fontId="20" fillId="0" borderId="1" xfId="0" applyNumberFormat="1" applyFont="1" applyFill="1" applyBorder="1" applyAlignment="1">
      <alignment horizontal="center" vertical="top"/>
    </xf>
    <xf numFmtId="0" fontId="20" fillId="0" borderId="1" xfId="0" applyFont="1" applyFill="1" applyBorder="1" applyAlignment="1">
      <alignment horizontal="center" vertical="top" wrapText="1"/>
    </xf>
    <xf numFmtId="0" fontId="11" fillId="0" borderId="0" xfId="0" applyFont="1" applyBorder="1" applyAlignment="1">
      <alignment horizontal="center" wrapText="1"/>
    </xf>
    <xf numFmtId="0" fontId="17" fillId="0" borderId="0" xfId="0" applyFont="1" applyBorder="1" applyAlignment="1">
      <alignment horizontal="center"/>
    </xf>
    <xf numFmtId="0" fontId="16" fillId="0" borderId="0" xfId="0" applyFont="1" applyBorder="1" applyAlignment="1">
      <alignment horizontal="center"/>
    </xf>
    <xf numFmtId="0" fontId="14" fillId="0" borderId="0" xfId="0" applyFont="1" applyBorder="1" applyAlignment="1">
      <alignment horizontal="center"/>
    </xf>
    <xf numFmtId="165" fontId="11" fillId="0" borderId="1" xfId="0" applyNumberFormat="1" applyFont="1" applyFill="1" applyBorder="1" applyAlignment="1">
      <alignment horizontal="left"/>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1589707</xdr:colOff>
      <xdr:row>1</xdr:row>
      <xdr:rowOff>13607</xdr:rowOff>
    </xdr:from>
    <xdr:ext cx="4615150" cy="1768929"/>
    <xdr:pic>
      <xdr:nvPicPr>
        <xdr:cNvPr id="5" name="4 Imagen" descr="C:\Users\a.pepin\Desktop\Documentos antiguos\Documentos recientes\LOGO ONAPI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2707" y="312964"/>
          <a:ext cx="4615150" cy="1768929"/>
        </a:xfrm>
        <a:prstGeom prst="rect">
          <a:avLst/>
        </a:prstGeom>
        <a:noFill/>
        <a:ln>
          <a:noFill/>
        </a:ln>
      </xdr:spPr>
    </xdr:pic>
    <xdr:clientData/>
  </xdr:oneCellAnchor>
  <xdr:oneCellAnchor>
    <xdr:from>
      <xdr:col>5</xdr:col>
      <xdr:colOff>816428</xdr:colOff>
      <xdr:row>0</xdr:row>
      <xdr:rowOff>244929</xdr:rowOff>
    </xdr:from>
    <xdr:ext cx="4667250" cy="1823354"/>
    <xdr:pic>
      <xdr:nvPicPr>
        <xdr:cNvPr id="6" name="5 Imagen" descr="https://gabinetesocial.gob.do/wp-content/uploads/2020/08/Logo-presidenci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76714" y="244929"/>
          <a:ext cx="4667250" cy="1823354"/>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229"/>
  <sheetViews>
    <sheetView tabSelected="1" zoomScale="70" zoomScaleNormal="70" zoomScaleSheetLayoutView="70" workbookViewId="0">
      <pane ySplit="13" topLeftCell="A14" activePane="bottomLeft" state="frozen"/>
      <selection pane="bottomLeft" activeCell="A14" sqref="A14"/>
    </sheetView>
  </sheetViews>
  <sheetFormatPr baseColWidth="10" defaultRowHeight="23.25" x14ac:dyDescent="0.35"/>
  <cols>
    <col min="1" max="1" width="17.140625" style="1" customWidth="1"/>
    <col min="2" max="2" width="27.7109375" style="1" customWidth="1"/>
    <col min="3" max="3" width="22.85546875" style="1" customWidth="1"/>
    <col min="4" max="4" width="69.5703125" style="1" customWidth="1"/>
    <col min="5" max="5" width="90.28515625" style="1" customWidth="1"/>
    <col min="6" max="6" width="38" style="44" customWidth="1"/>
    <col min="7" max="7" width="18.7109375" style="1" hidden="1" customWidth="1"/>
    <col min="8" max="8" width="17.5703125" style="1" hidden="1" customWidth="1"/>
    <col min="9" max="9" width="16.42578125" style="1" hidden="1" customWidth="1"/>
    <col min="10" max="10" width="17.85546875" style="1" hidden="1" customWidth="1"/>
    <col min="11" max="11" width="23.140625" style="1" customWidth="1"/>
    <col min="12" max="12" width="18.7109375" style="1" customWidth="1"/>
    <col min="13" max="13" width="22.28515625" style="1" customWidth="1"/>
    <col min="14" max="14" width="22.140625" style="17" hidden="1" customWidth="1"/>
    <col min="15" max="15" width="18.42578125" style="33" customWidth="1"/>
    <col min="16" max="16" width="21.140625" style="17" customWidth="1"/>
    <col min="17" max="52" width="11.42578125" style="17"/>
    <col min="53" max="16384" width="11.42578125" style="1"/>
  </cols>
  <sheetData>
    <row r="1" spans="1:349" s="70" customFormat="1" x14ac:dyDescent="0.35">
      <c r="C1" s="1"/>
      <c r="D1" s="1"/>
      <c r="E1" s="44"/>
    </row>
    <row r="2" spans="1:349" s="70" customFormat="1" x14ac:dyDescent="0.35">
      <c r="C2" s="1"/>
      <c r="D2" s="1"/>
      <c r="E2" s="44"/>
    </row>
    <row r="3" spans="1:349" s="70" customFormat="1" x14ac:dyDescent="0.35">
      <c r="C3" s="1"/>
      <c r="D3" s="1"/>
      <c r="E3" s="44"/>
    </row>
    <row r="4" spans="1:349" s="70" customFormat="1" x14ac:dyDescent="0.35">
      <c r="C4" s="1"/>
      <c r="D4" s="1"/>
      <c r="E4" s="44"/>
    </row>
    <row r="5" spans="1:349" s="70" customFormat="1" x14ac:dyDescent="0.35">
      <c r="C5" s="1"/>
      <c r="D5" s="1"/>
      <c r="E5" s="44"/>
    </row>
    <row r="6" spans="1:349" s="70" customFormat="1" x14ac:dyDescent="0.35">
      <c r="C6" s="1"/>
      <c r="D6" s="1"/>
      <c r="E6" s="44"/>
    </row>
    <row r="7" spans="1:349" s="70" customFormat="1" x14ac:dyDescent="0.35">
      <c r="C7" s="1"/>
      <c r="D7" s="1"/>
      <c r="E7" s="44"/>
    </row>
    <row r="8" spans="1:349" s="70" customFormat="1" ht="25.5" customHeight="1" x14ac:dyDescent="0.25">
      <c r="C8" s="71"/>
      <c r="D8" s="71"/>
    </row>
    <row r="9" spans="1:349" s="70" customFormat="1" ht="26.25" customHeight="1" x14ac:dyDescent="0.45">
      <c r="A9" s="91" t="s">
        <v>40</v>
      </c>
      <c r="B9" s="91"/>
      <c r="C9" s="91" t="s">
        <v>14</v>
      </c>
      <c r="D9" s="91"/>
      <c r="E9" s="91"/>
      <c r="F9" s="91"/>
      <c r="G9" s="91"/>
      <c r="H9" s="91"/>
      <c r="I9" s="91"/>
      <c r="J9" s="91"/>
      <c r="K9" s="91"/>
      <c r="L9" s="91"/>
      <c r="M9" s="91"/>
      <c r="N9" s="72"/>
    </row>
    <row r="10" spans="1:349" s="70" customFormat="1" ht="24" customHeight="1" x14ac:dyDescent="0.3">
      <c r="A10" s="92" t="s">
        <v>28</v>
      </c>
      <c r="B10" s="92"/>
      <c r="C10" s="92"/>
      <c r="D10" s="92"/>
      <c r="E10" s="92"/>
      <c r="F10" s="92"/>
      <c r="G10" s="92"/>
      <c r="H10" s="92"/>
      <c r="I10" s="92"/>
      <c r="J10" s="92"/>
      <c r="K10" s="92"/>
      <c r="L10" s="92"/>
      <c r="M10" s="92"/>
      <c r="N10" s="92"/>
    </row>
    <row r="11" spans="1:349" ht="21.75" customHeight="1" x14ac:dyDescent="0.35">
      <c r="A11" s="93" t="s">
        <v>23</v>
      </c>
      <c r="B11" s="93"/>
      <c r="C11" s="93"/>
      <c r="D11" s="93"/>
      <c r="E11" s="93"/>
      <c r="F11" s="93"/>
      <c r="G11" s="93"/>
      <c r="H11" s="93"/>
      <c r="I11" s="93"/>
      <c r="J11" s="93"/>
      <c r="K11" s="93"/>
      <c r="L11" s="93"/>
      <c r="M11" s="93"/>
    </row>
    <row r="12" spans="1:349" ht="24.75" customHeight="1" x14ac:dyDescent="0.35">
      <c r="A12" s="93" t="s">
        <v>42</v>
      </c>
      <c r="B12" s="93"/>
      <c r="C12" s="93"/>
      <c r="D12" s="93"/>
      <c r="E12" s="93"/>
      <c r="F12" s="93"/>
      <c r="G12" s="93"/>
      <c r="H12" s="93"/>
      <c r="I12" s="93"/>
      <c r="J12" s="93"/>
      <c r="K12" s="93"/>
      <c r="L12" s="93"/>
      <c r="M12" s="93"/>
    </row>
    <row r="13" spans="1:349" s="11" customFormat="1" ht="54" customHeight="1" x14ac:dyDescent="0.25">
      <c r="A13" s="36" t="s">
        <v>1</v>
      </c>
      <c r="B13" s="36" t="s">
        <v>3</v>
      </c>
      <c r="C13" s="36" t="s">
        <v>10</v>
      </c>
      <c r="D13" s="36" t="s">
        <v>0</v>
      </c>
      <c r="E13" s="37" t="s">
        <v>2</v>
      </c>
      <c r="F13" s="37" t="s">
        <v>11</v>
      </c>
      <c r="G13" s="22">
        <v>0.05</v>
      </c>
      <c r="H13" s="23">
        <v>0.18</v>
      </c>
      <c r="I13" s="23">
        <v>0.27</v>
      </c>
      <c r="J13" s="23" t="s">
        <v>13</v>
      </c>
      <c r="K13" s="36" t="s">
        <v>17</v>
      </c>
      <c r="L13" s="36" t="s">
        <v>16</v>
      </c>
      <c r="M13" s="36" t="s">
        <v>18</v>
      </c>
      <c r="N13" s="61" t="s">
        <v>15</v>
      </c>
      <c r="O13" s="34"/>
      <c r="P13" s="18"/>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row>
    <row r="14" spans="1:349" s="57" customFormat="1" ht="46.5" customHeight="1" x14ac:dyDescent="0.25">
      <c r="A14" s="94">
        <v>44655</v>
      </c>
      <c r="B14" s="75" t="s">
        <v>21</v>
      </c>
      <c r="C14" s="76" t="s">
        <v>73</v>
      </c>
      <c r="D14" s="77" t="s">
        <v>184</v>
      </c>
      <c r="E14" s="78" t="s">
        <v>185</v>
      </c>
      <c r="F14" s="40" t="s">
        <v>74</v>
      </c>
      <c r="G14" s="78"/>
      <c r="H14" s="78"/>
      <c r="I14" s="78"/>
      <c r="J14" s="78"/>
      <c r="K14" s="79">
        <v>33040</v>
      </c>
      <c r="L14" s="79">
        <v>1400</v>
      </c>
      <c r="M14" s="79">
        <f t="shared" ref="M14:M29" si="0">K14-L14</f>
        <v>31640</v>
      </c>
      <c r="N14" s="62">
        <f t="shared" ref="N14:N29" si="1">+K14-M14</f>
        <v>1400</v>
      </c>
      <c r="O14" s="56"/>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c r="IW14" s="12"/>
      <c r="IX14" s="12"/>
      <c r="IY14" s="12"/>
      <c r="IZ14" s="12"/>
      <c r="JA14" s="12"/>
      <c r="JB14" s="12"/>
      <c r="JC14" s="12"/>
      <c r="JD14" s="12"/>
      <c r="JE14" s="12"/>
      <c r="JF14" s="12"/>
      <c r="JG14" s="12"/>
      <c r="JH14" s="12"/>
      <c r="JI14" s="12"/>
      <c r="JJ14" s="12"/>
      <c r="JK14" s="12"/>
      <c r="JL14" s="12"/>
      <c r="JM14" s="12"/>
      <c r="JN14" s="12"/>
      <c r="JO14" s="12"/>
      <c r="JP14" s="12"/>
      <c r="JQ14" s="12"/>
      <c r="JR14" s="12"/>
      <c r="JS14" s="12"/>
      <c r="JT14" s="12"/>
      <c r="JU14" s="12"/>
      <c r="JV14" s="12"/>
      <c r="JW14" s="12"/>
      <c r="JX14" s="12"/>
      <c r="JY14" s="12"/>
      <c r="JZ14" s="12"/>
      <c r="KA14" s="12"/>
      <c r="KB14" s="12"/>
      <c r="KC14" s="12"/>
      <c r="KD14" s="12"/>
      <c r="KE14" s="12"/>
      <c r="KF14" s="12"/>
      <c r="KG14" s="12"/>
      <c r="KH14" s="12"/>
      <c r="KI14" s="12"/>
      <c r="KJ14" s="12"/>
      <c r="KK14" s="12"/>
      <c r="KL14" s="12"/>
      <c r="KM14" s="12"/>
      <c r="KN14" s="12"/>
      <c r="KO14" s="12"/>
      <c r="KP14" s="12"/>
      <c r="KQ14" s="12"/>
      <c r="KR14" s="12"/>
      <c r="KS14" s="12"/>
      <c r="KT14" s="12"/>
      <c r="KU14" s="12"/>
      <c r="KV14" s="12"/>
      <c r="KW14" s="12"/>
      <c r="KX14" s="12"/>
      <c r="KY14" s="12"/>
      <c r="KZ14" s="12"/>
      <c r="LA14" s="12"/>
      <c r="LB14" s="12"/>
      <c r="LC14" s="12"/>
      <c r="LD14" s="12"/>
      <c r="LE14" s="12"/>
      <c r="LF14" s="12"/>
      <c r="LG14" s="12"/>
      <c r="LH14" s="12"/>
      <c r="LI14" s="12"/>
      <c r="LJ14" s="12"/>
      <c r="LK14" s="12"/>
      <c r="LL14" s="12"/>
      <c r="LM14" s="12"/>
      <c r="LN14" s="12"/>
      <c r="LO14" s="12"/>
      <c r="LP14" s="12"/>
      <c r="LQ14" s="12"/>
      <c r="LR14" s="12"/>
      <c r="LS14" s="12"/>
      <c r="LT14" s="12"/>
      <c r="LU14" s="12"/>
      <c r="LV14" s="12"/>
      <c r="LW14" s="12"/>
      <c r="LX14" s="12"/>
      <c r="LY14" s="12"/>
      <c r="LZ14" s="12"/>
      <c r="MA14" s="12"/>
      <c r="MB14" s="12"/>
      <c r="MC14" s="12"/>
      <c r="MD14" s="12"/>
      <c r="ME14" s="12"/>
      <c r="MF14" s="12"/>
      <c r="MG14" s="12"/>
      <c r="MH14" s="12"/>
      <c r="MI14" s="12"/>
      <c r="MJ14" s="12"/>
      <c r="MK14" s="12"/>
    </row>
    <row r="15" spans="1:349" s="12" customFormat="1" ht="38.25" customHeight="1" x14ac:dyDescent="0.25">
      <c r="A15" s="94">
        <v>44673</v>
      </c>
      <c r="B15" s="75">
        <v>179</v>
      </c>
      <c r="C15" s="84" t="s">
        <v>103</v>
      </c>
      <c r="D15" s="77" t="s">
        <v>214</v>
      </c>
      <c r="E15" s="78" t="s">
        <v>215</v>
      </c>
      <c r="F15" s="43" t="s">
        <v>104</v>
      </c>
      <c r="G15" s="78"/>
      <c r="H15" s="78"/>
      <c r="I15" s="78"/>
      <c r="J15" s="78"/>
      <c r="K15" s="79">
        <v>18262.86</v>
      </c>
      <c r="L15" s="79">
        <v>773.85</v>
      </c>
      <c r="M15" s="79">
        <f t="shared" si="0"/>
        <v>17489.010000000002</v>
      </c>
      <c r="N15" s="62">
        <f t="shared" si="1"/>
        <v>773.84999999999854</v>
      </c>
      <c r="O15" s="56"/>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1:349" s="12" customFormat="1" ht="48.75" customHeight="1" x14ac:dyDescent="0.25">
      <c r="A16" s="94">
        <v>44679</v>
      </c>
      <c r="B16" s="73">
        <v>162</v>
      </c>
      <c r="C16" s="39" t="s">
        <v>48</v>
      </c>
      <c r="D16" s="66" t="s">
        <v>165</v>
      </c>
      <c r="E16" s="39" t="s">
        <v>166</v>
      </c>
      <c r="F16" s="43" t="s">
        <v>49</v>
      </c>
      <c r="G16" s="67"/>
      <c r="H16" s="67"/>
      <c r="I16" s="67"/>
      <c r="J16" s="67"/>
      <c r="K16" s="68">
        <v>89800.03</v>
      </c>
      <c r="L16" s="68">
        <v>3490.7</v>
      </c>
      <c r="M16" s="68">
        <f t="shared" si="0"/>
        <v>86309.33</v>
      </c>
      <c r="N16" s="62">
        <f t="shared" si="1"/>
        <v>3490.6999999999971</v>
      </c>
      <c r="O16" s="56"/>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1:349" s="12" customFormat="1" ht="38.25" customHeight="1" x14ac:dyDescent="0.25">
      <c r="A17" s="94">
        <v>44691</v>
      </c>
      <c r="B17" s="73" t="s">
        <v>21</v>
      </c>
      <c r="C17" s="39" t="s">
        <v>59</v>
      </c>
      <c r="D17" s="42" t="s">
        <v>34</v>
      </c>
      <c r="E17" s="39" t="s">
        <v>175</v>
      </c>
      <c r="F17" s="40" t="s">
        <v>60</v>
      </c>
      <c r="G17" s="39"/>
      <c r="H17" s="39"/>
      <c r="I17" s="39"/>
      <c r="J17" s="39"/>
      <c r="K17" s="41">
        <v>20945</v>
      </c>
      <c r="L17" s="41">
        <v>887.5</v>
      </c>
      <c r="M17" s="41">
        <f t="shared" si="0"/>
        <v>20057.5</v>
      </c>
      <c r="N17" s="62">
        <f t="shared" si="1"/>
        <v>887.5</v>
      </c>
      <c r="O17" s="56"/>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1:349" s="12" customFormat="1" ht="51.75" customHeight="1" x14ac:dyDescent="0.25">
      <c r="A18" s="94">
        <v>44694</v>
      </c>
      <c r="B18" s="75">
        <v>718</v>
      </c>
      <c r="C18" s="76" t="s">
        <v>204</v>
      </c>
      <c r="D18" s="80" t="s">
        <v>203</v>
      </c>
      <c r="E18" s="81" t="s">
        <v>205</v>
      </c>
      <c r="F18" s="40" t="s">
        <v>95</v>
      </c>
      <c r="G18" s="81"/>
      <c r="H18" s="81"/>
      <c r="I18" s="81"/>
      <c r="J18" s="81"/>
      <c r="K18" s="82">
        <v>4956</v>
      </c>
      <c r="L18" s="82">
        <v>210</v>
      </c>
      <c r="M18" s="82">
        <f t="shared" si="0"/>
        <v>4746</v>
      </c>
      <c r="N18" s="62">
        <f t="shared" si="1"/>
        <v>210</v>
      </c>
      <c r="O18" s="56"/>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1:349" s="12" customFormat="1" ht="51.75" customHeight="1" x14ac:dyDescent="0.25">
      <c r="A19" s="94">
        <v>44701</v>
      </c>
      <c r="B19" s="87" t="s">
        <v>189</v>
      </c>
      <c r="C19" s="76" t="s">
        <v>79</v>
      </c>
      <c r="D19" s="77" t="s">
        <v>190</v>
      </c>
      <c r="E19" s="78" t="s">
        <v>191</v>
      </c>
      <c r="F19" s="40" t="s">
        <v>80</v>
      </c>
      <c r="G19" s="78"/>
      <c r="H19" s="78"/>
      <c r="I19" s="78"/>
      <c r="J19" s="78"/>
      <c r="K19" s="79">
        <v>27800.799999999999</v>
      </c>
      <c r="L19" s="79">
        <v>2450.2399999999998</v>
      </c>
      <c r="M19" s="79">
        <f t="shared" si="0"/>
        <v>25350.559999999998</v>
      </c>
      <c r="N19" s="62">
        <f t="shared" si="1"/>
        <v>2450.2400000000016</v>
      </c>
      <c r="O19" s="56"/>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1:349" s="12" customFormat="1" ht="38.25" customHeight="1" x14ac:dyDescent="0.25">
      <c r="A20" s="94">
        <v>44709</v>
      </c>
      <c r="B20" s="73">
        <v>163</v>
      </c>
      <c r="C20" s="39" t="s">
        <v>50</v>
      </c>
      <c r="D20" s="66" t="s">
        <v>165</v>
      </c>
      <c r="E20" s="39" t="s">
        <v>167</v>
      </c>
      <c r="F20" s="43" t="s">
        <v>51</v>
      </c>
      <c r="G20" s="67"/>
      <c r="H20" s="67"/>
      <c r="I20" s="67"/>
      <c r="J20" s="67"/>
      <c r="K20" s="68">
        <v>89361.69</v>
      </c>
      <c r="L20" s="68">
        <v>3473.7</v>
      </c>
      <c r="M20" s="68">
        <f t="shared" si="0"/>
        <v>85887.99</v>
      </c>
      <c r="N20" s="62">
        <f t="shared" si="1"/>
        <v>3473.6999999999971</v>
      </c>
      <c r="O20" s="56"/>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1:349" s="12" customFormat="1" ht="51.75" customHeight="1" x14ac:dyDescent="0.25">
      <c r="A21" s="94">
        <v>44714</v>
      </c>
      <c r="B21" s="75">
        <v>148</v>
      </c>
      <c r="C21" s="76" t="s">
        <v>85</v>
      </c>
      <c r="D21" s="77" t="s">
        <v>196</v>
      </c>
      <c r="E21" s="78" t="s">
        <v>197</v>
      </c>
      <c r="F21" s="40" t="s">
        <v>86</v>
      </c>
      <c r="G21" s="78"/>
      <c r="H21" s="78"/>
      <c r="I21" s="78"/>
      <c r="J21" s="78"/>
      <c r="K21" s="79">
        <v>942984.02</v>
      </c>
      <c r="L21" s="79">
        <v>39956.949999999997</v>
      </c>
      <c r="M21" s="79">
        <f t="shared" si="0"/>
        <v>903027.07000000007</v>
      </c>
      <c r="N21" s="62">
        <f t="shared" si="1"/>
        <v>39956.949999999953</v>
      </c>
      <c r="O21" s="56"/>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1:349" s="12" customFormat="1" ht="48" customHeight="1" x14ac:dyDescent="0.25">
      <c r="A22" s="94">
        <v>44719</v>
      </c>
      <c r="B22" s="73">
        <v>51892</v>
      </c>
      <c r="C22" s="39" t="s">
        <v>54</v>
      </c>
      <c r="D22" s="66" t="s">
        <v>169</v>
      </c>
      <c r="E22" s="39" t="s">
        <v>170</v>
      </c>
      <c r="F22" s="43" t="s">
        <v>55</v>
      </c>
      <c r="G22" s="67"/>
      <c r="H22" s="67"/>
      <c r="I22" s="67"/>
      <c r="J22" s="67"/>
      <c r="K22" s="68">
        <v>39176</v>
      </c>
      <c r="L22" s="68">
        <v>3452.8</v>
      </c>
      <c r="M22" s="68">
        <f t="shared" si="0"/>
        <v>35723.199999999997</v>
      </c>
      <c r="N22" s="62">
        <f t="shared" si="1"/>
        <v>3452.8000000000029</v>
      </c>
      <c r="O22" s="56"/>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1:349" s="12" customFormat="1" ht="57" customHeight="1" x14ac:dyDescent="0.25">
      <c r="A23" s="94">
        <v>44719</v>
      </c>
      <c r="B23" s="75">
        <v>9245</v>
      </c>
      <c r="C23" s="76" t="s">
        <v>83</v>
      </c>
      <c r="D23" s="77" t="s">
        <v>39</v>
      </c>
      <c r="E23" s="78" t="s">
        <v>195</v>
      </c>
      <c r="F23" s="40" t="s">
        <v>84</v>
      </c>
      <c r="G23" s="78"/>
      <c r="H23" s="78"/>
      <c r="I23" s="78"/>
      <c r="J23" s="78"/>
      <c r="K23" s="79">
        <v>98648</v>
      </c>
      <c r="L23" s="79">
        <v>4180</v>
      </c>
      <c r="M23" s="79">
        <f t="shared" si="0"/>
        <v>94468</v>
      </c>
      <c r="N23" s="62">
        <f t="shared" si="1"/>
        <v>4180</v>
      </c>
      <c r="O23" s="56"/>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1:349" s="12" customFormat="1" ht="48.75" customHeight="1" x14ac:dyDescent="0.25">
      <c r="A24" s="94">
        <v>44719</v>
      </c>
      <c r="B24" s="75" t="s">
        <v>21</v>
      </c>
      <c r="C24" s="76" t="s">
        <v>110</v>
      </c>
      <c r="D24" s="80" t="s">
        <v>219</v>
      </c>
      <c r="E24" s="81" t="s">
        <v>220</v>
      </c>
      <c r="F24" s="40" t="s">
        <v>111</v>
      </c>
      <c r="G24" s="81"/>
      <c r="H24" s="81"/>
      <c r="I24" s="81"/>
      <c r="J24" s="81"/>
      <c r="K24" s="82">
        <v>47200</v>
      </c>
      <c r="L24" s="82">
        <v>4160</v>
      </c>
      <c r="M24" s="82">
        <f t="shared" si="0"/>
        <v>43040</v>
      </c>
      <c r="N24" s="62">
        <f t="shared" si="1"/>
        <v>4160</v>
      </c>
      <c r="O24" s="56"/>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1:349" s="12" customFormat="1" ht="36" customHeight="1" x14ac:dyDescent="0.25">
      <c r="A25" s="94">
        <v>44721</v>
      </c>
      <c r="B25" s="87" t="s">
        <v>216</v>
      </c>
      <c r="C25" s="76" t="s">
        <v>105</v>
      </c>
      <c r="D25" s="80" t="s">
        <v>38</v>
      </c>
      <c r="E25" s="81" t="s">
        <v>217</v>
      </c>
      <c r="F25" s="40" t="s">
        <v>106</v>
      </c>
      <c r="G25" s="81"/>
      <c r="H25" s="81"/>
      <c r="I25" s="81"/>
      <c r="J25" s="81"/>
      <c r="K25" s="82">
        <v>30969.1</v>
      </c>
      <c r="L25" s="82">
        <v>1312.25</v>
      </c>
      <c r="M25" s="82">
        <f t="shared" si="0"/>
        <v>29656.85</v>
      </c>
      <c r="N25" s="62">
        <f t="shared" si="1"/>
        <v>1312.25</v>
      </c>
      <c r="O25" s="56"/>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1:349" s="12" customFormat="1" ht="44.25" customHeight="1" x14ac:dyDescent="0.25">
      <c r="A26" s="94">
        <v>44722</v>
      </c>
      <c r="B26" s="75" t="s">
        <v>21</v>
      </c>
      <c r="C26" s="76" t="s">
        <v>77</v>
      </c>
      <c r="D26" s="55" t="s">
        <v>187</v>
      </c>
      <c r="E26" s="83" t="s">
        <v>188</v>
      </c>
      <c r="F26" s="43" t="s">
        <v>78</v>
      </c>
      <c r="G26" s="83"/>
      <c r="H26" s="83"/>
      <c r="I26" s="83"/>
      <c r="J26" s="83"/>
      <c r="K26" s="82">
        <v>10620</v>
      </c>
      <c r="L26" s="82">
        <v>2070</v>
      </c>
      <c r="M26" s="82">
        <f t="shared" si="0"/>
        <v>8550</v>
      </c>
      <c r="N26" s="62">
        <f t="shared" si="1"/>
        <v>2070</v>
      </c>
      <c r="O26" s="56"/>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1:349" s="12" customFormat="1" ht="58.5" customHeight="1" x14ac:dyDescent="0.25">
      <c r="A27" s="94">
        <v>44725</v>
      </c>
      <c r="B27" s="73" t="s">
        <v>21</v>
      </c>
      <c r="C27" s="39" t="s">
        <v>46</v>
      </c>
      <c r="D27" s="66" t="s">
        <v>30</v>
      </c>
      <c r="E27" s="39" t="s">
        <v>164</v>
      </c>
      <c r="F27" s="43" t="s">
        <v>47</v>
      </c>
      <c r="G27" s="67"/>
      <c r="H27" s="67"/>
      <c r="I27" s="67"/>
      <c r="J27" s="67"/>
      <c r="K27" s="68">
        <v>32871.839999999997</v>
      </c>
      <c r="L27" s="68">
        <v>1771.96</v>
      </c>
      <c r="M27" s="68">
        <f t="shared" si="0"/>
        <v>31099.879999999997</v>
      </c>
      <c r="N27" s="62">
        <f t="shared" si="1"/>
        <v>1771.9599999999991</v>
      </c>
      <c r="O27" s="56"/>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1:349" s="12" customFormat="1" ht="78" customHeight="1" x14ac:dyDescent="0.25">
      <c r="A28" s="94">
        <v>44725</v>
      </c>
      <c r="B28" s="87" t="s">
        <v>207</v>
      </c>
      <c r="C28" s="76" t="s">
        <v>99</v>
      </c>
      <c r="D28" s="77" t="s">
        <v>208</v>
      </c>
      <c r="E28" s="78" t="s">
        <v>209</v>
      </c>
      <c r="F28" s="40" t="s">
        <v>100</v>
      </c>
      <c r="G28" s="78"/>
      <c r="H28" s="78"/>
      <c r="I28" s="78"/>
      <c r="J28" s="78"/>
      <c r="K28" s="79">
        <v>44121.38</v>
      </c>
      <c r="L28" s="79">
        <v>3888.67</v>
      </c>
      <c r="M28" s="79">
        <f t="shared" si="0"/>
        <v>40232.71</v>
      </c>
      <c r="N28" s="62">
        <f t="shared" si="1"/>
        <v>3888.6699999999983</v>
      </c>
      <c r="O28" s="56"/>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1:349" s="12" customFormat="1" ht="55.5" customHeight="1" x14ac:dyDescent="0.25">
      <c r="A29" s="94">
        <v>44726</v>
      </c>
      <c r="B29" s="75">
        <v>500000169</v>
      </c>
      <c r="C29" s="76" t="s">
        <v>107</v>
      </c>
      <c r="D29" s="81" t="s">
        <v>218</v>
      </c>
      <c r="E29" s="81" t="s">
        <v>108</v>
      </c>
      <c r="F29" s="40" t="s">
        <v>109</v>
      </c>
      <c r="G29" s="81"/>
      <c r="H29" s="81"/>
      <c r="I29" s="81"/>
      <c r="J29" s="81"/>
      <c r="K29" s="82">
        <v>26133.46</v>
      </c>
      <c r="L29" s="82">
        <v>1107.3499999999999</v>
      </c>
      <c r="M29" s="82">
        <f t="shared" si="0"/>
        <v>25026.11</v>
      </c>
      <c r="N29" s="62">
        <f t="shared" si="1"/>
        <v>1107.3499999999985</v>
      </c>
      <c r="O29" s="56"/>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1:349" s="12" customFormat="1" ht="54" customHeight="1" x14ac:dyDescent="0.25">
      <c r="A30" s="94">
        <v>44726</v>
      </c>
      <c r="B30" s="75" t="s">
        <v>21</v>
      </c>
      <c r="C30" s="76" t="s">
        <v>285</v>
      </c>
      <c r="D30" s="42" t="s">
        <v>20</v>
      </c>
      <c r="E30" s="81" t="s">
        <v>286</v>
      </c>
      <c r="F30" s="43" t="s">
        <v>287</v>
      </c>
      <c r="G30" s="83"/>
      <c r="H30" s="83"/>
      <c r="I30" s="83"/>
      <c r="J30" s="83"/>
      <c r="K30" s="82">
        <v>12460.8</v>
      </c>
      <c r="L30" s="82">
        <f>486.75+525.69</f>
        <v>1012.44</v>
      </c>
      <c r="M30" s="82">
        <f>+K30-L30</f>
        <v>11448.359999999999</v>
      </c>
      <c r="N30" s="53"/>
      <c r="O30" s="34"/>
      <c r="P30" s="18"/>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c r="JE30" s="11"/>
      <c r="JF30" s="11"/>
      <c r="JG30" s="11"/>
      <c r="JH30" s="11"/>
      <c r="JI30" s="11"/>
      <c r="JJ30" s="11"/>
      <c r="JK30" s="11"/>
      <c r="JL30" s="11"/>
      <c r="JM30" s="11"/>
      <c r="JN30" s="11"/>
      <c r="JO30" s="11"/>
      <c r="JP30" s="11"/>
      <c r="JQ30" s="11"/>
      <c r="JR30" s="11"/>
      <c r="JS30" s="11"/>
      <c r="JT30" s="11"/>
      <c r="JU30" s="11"/>
      <c r="JV30" s="11"/>
      <c r="JW30" s="11"/>
      <c r="JX30" s="11"/>
      <c r="JY30" s="11"/>
      <c r="JZ30" s="11"/>
      <c r="KA30" s="11"/>
      <c r="KB30" s="11"/>
      <c r="KC30" s="11"/>
      <c r="KD30" s="11"/>
      <c r="KE30" s="11"/>
      <c r="KF30" s="11"/>
      <c r="KG30" s="11"/>
      <c r="KH30" s="11"/>
      <c r="KI30" s="11"/>
      <c r="KJ30" s="11"/>
      <c r="KK30" s="11"/>
      <c r="KL30" s="11"/>
      <c r="KM30" s="11"/>
      <c r="KN30" s="11"/>
      <c r="KO30" s="11"/>
      <c r="KP30" s="11"/>
      <c r="KQ30" s="11"/>
      <c r="KR30" s="11"/>
      <c r="KS30" s="11"/>
      <c r="KT30" s="11"/>
      <c r="KU30" s="11"/>
      <c r="KV30" s="11"/>
      <c r="KW30" s="11"/>
      <c r="KX30" s="11"/>
      <c r="KY30" s="11"/>
      <c r="KZ30" s="11"/>
      <c r="LA30" s="11"/>
      <c r="LB30" s="11"/>
      <c r="LC30" s="11"/>
      <c r="LD30" s="11"/>
      <c r="LE30" s="11"/>
      <c r="LF30" s="11"/>
      <c r="LG30" s="11"/>
      <c r="LH30" s="11"/>
      <c r="LI30" s="11"/>
      <c r="LJ30" s="11"/>
      <c r="LK30" s="11"/>
      <c r="LL30" s="11"/>
      <c r="LM30" s="11"/>
      <c r="LN30" s="11"/>
      <c r="LO30" s="11"/>
      <c r="LP30" s="11"/>
      <c r="LQ30" s="11"/>
      <c r="LR30" s="11"/>
      <c r="LS30" s="11"/>
      <c r="LT30" s="11"/>
      <c r="LU30" s="11"/>
      <c r="LV30" s="11"/>
      <c r="LW30" s="11"/>
      <c r="LX30" s="11"/>
      <c r="LY30" s="11"/>
      <c r="LZ30" s="11"/>
      <c r="MA30" s="11"/>
      <c r="MB30" s="11"/>
      <c r="MC30" s="11"/>
      <c r="MD30" s="11"/>
      <c r="ME30" s="11"/>
      <c r="MF30" s="11"/>
      <c r="MG30" s="11"/>
      <c r="MH30" s="11"/>
      <c r="MI30" s="11"/>
      <c r="MJ30" s="11"/>
      <c r="MK30" s="11"/>
    </row>
    <row r="31" spans="1:349" s="12" customFormat="1" ht="40.5" customHeight="1" x14ac:dyDescent="0.25">
      <c r="A31" s="94">
        <v>44728</v>
      </c>
      <c r="B31" s="75">
        <v>11188</v>
      </c>
      <c r="C31" s="76" t="s">
        <v>36</v>
      </c>
      <c r="D31" s="80" t="s">
        <v>210</v>
      </c>
      <c r="E31" s="81" t="s">
        <v>211</v>
      </c>
      <c r="F31" s="40" t="s">
        <v>101</v>
      </c>
      <c r="G31" s="81"/>
      <c r="H31" s="81"/>
      <c r="I31" s="81"/>
      <c r="J31" s="81"/>
      <c r="K31" s="82">
        <v>599949.37</v>
      </c>
      <c r="L31" s="82">
        <v>25421.59</v>
      </c>
      <c r="M31" s="82">
        <f t="shared" ref="M31:M62" si="2">K31-L31</f>
        <v>574527.78</v>
      </c>
      <c r="N31" s="62">
        <f t="shared" ref="N31:N37" si="3">+K31-M31</f>
        <v>25421.589999999967</v>
      </c>
      <c r="O31" s="56"/>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1:349" s="12" customFormat="1" ht="56.25" customHeight="1" x14ac:dyDescent="0.25">
      <c r="A32" s="94">
        <v>44729</v>
      </c>
      <c r="B32" s="75" t="s">
        <v>192</v>
      </c>
      <c r="C32" s="76" t="s">
        <v>81</v>
      </c>
      <c r="D32" s="77" t="s">
        <v>193</v>
      </c>
      <c r="E32" s="78" t="s">
        <v>194</v>
      </c>
      <c r="F32" s="40" t="s">
        <v>82</v>
      </c>
      <c r="G32" s="78"/>
      <c r="H32" s="78"/>
      <c r="I32" s="78"/>
      <c r="J32" s="78"/>
      <c r="K32" s="79">
        <v>58880.77</v>
      </c>
      <c r="L32" s="79">
        <v>3693.75</v>
      </c>
      <c r="M32" s="79">
        <f t="shared" si="2"/>
        <v>55187.02</v>
      </c>
      <c r="N32" s="62">
        <f t="shared" si="3"/>
        <v>3693.75</v>
      </c>
      <c r="O32" s="56"/>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1:349" s="12" customFormat="1" ht="48" customHeight="1" x14ac:dyDescent="0.25">
      <c r="A33" s="94">
        <v>44736</v>
      </c>
      <c r="B33" s="75">
        <v>1400003052</v>
      </c>
      <c r="C33" s="76" t="s">
        <v>61</v>
      </c>
      <c r="D33" s="77" t="s">
        <v>173</v>
      </c>
      <c r="E33" s="78" t="s">
        <v>176</v>
      </c>
      <c r="F33" s="40" t="s">
        <v>62</v>
      </c>
      <c r="G33" s="78"/>
      <c r="H33" s="78"/>
      <c r="I33" s="78"/>
      <c r="J33" s="78"/>
      <c r="K33" s="79">
        <v>109136.5</v>
      </c>
      <c r="L33" s="79">
        <v>4624.43</v>
      </c>
      <c r="M33" s="79">
        <f t="shared" si="2"/>
        <v>104512.07</v>
      </c>
      <c r="N33" s="62">
        <f t="shared" si="3"/>
        <v>4624.429999999993</v>
      </c>
      <c r="O33" s="56"/>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1:349" s="12" customFormat="1" ht="44.25" customHeight="1" x14ac:dyDescent="0.25">
      <c r="A34" s="94">
        <v>44739</v>
      </c>
      <c r="B34" s="73">
        <v>1400003059</v>
      </c>
      <c r="C34" s="39" t="s">
        <v>57</v>
      </c>
      <c r="D34" s="42" t="s">
        <v>173</v>
      </c>
      <c r="E34" s="67" t="s">
        <v>174</v>
      </c>
      <c r="F34" s="40" t="s">
        <v>58</v>
      </c>
      <c r="G34" s="67"/>
      <c r="H34" s="67"/>
      <c r="I34" s="67"/>
      <c r="J34" s="67"/>
      <c r="K34" s="68">
        <v>480419.25</v>
      </c>
      <c r="L34" s="68">
        <v>20356.75</v>
      </c>
      <c r="M34" s="41">
        <f t="shared" si="2"/>
        <v>460062.5</v>
      </c>
      <c r="N34" s="62">
        <f t="shared" si="3"/>
        <v>20356.75</v>
      </c>
      <c r="O34" s="56"/>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1:349" s="12" customFormat="1" ht="46.5" customHeight="1" x14ac:dyDescent="0.25">
      <c r="A35" s="94">
        <v>44739</v>
      </c>
      <c r="B35" s="75">
        <v>305479137</v>
      </c>
      <c r="C35" s="76" t="s">
        <v>91</v>
      </c>
      <c r="D35" s="80" t="s">
        <v>26</v>
      </c>
      <c r="E35" s="81" t="s">
        <v>200</v>
      </c>
      <c r="F35" s="40" t="s">
        <v>92</v>
      </c>
      <c r="G35" s="81"/>
      <c r="H35" s="81"/>
      <c r="I35" s="81"/>
      <c r="J35" s="81"/>
      <c r="K35" s="82">
        <v>300200</v>
      </c>
      <c r="L35" s="82">
        <v>1186.04</v>
      </c>
      <c r="M35" s="82">
        <f t="shared" si="2"/>
        <v>299013.96000000002</v>
      </c>
      <c r="N35" s="62">
        <f t="shared" si="3"/>
        <v>1186.039999999979</v>
      </c>
      <c r="O35" s="56"/>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1:349" s="12" customFormat="1" ht="51.75" customHeight="1" x14ac:dyDescent="0.25">
      <c r="A36" s="94">
        <v>44740</v>
      </c>
      <c r="B36" s="73">
        <v>164</v>
      </c>
      <c r="C36" s="39" t="s">
        <v>52</v>
      </c>
      <c r="D36" s="66" t="s">
        <v>165</v>
      </c>
      <c r="E36" s="39" t="s">
        <v>168</v>
      </c>
      <c r="F36" s="43" t="s">
        <v>53</v>
      </c>
      <c r="G36" s="67"/>
      <c r="H36" s="67"/>
      <c r="I36" s="67"/>
      <c r="J36" s="67"/>
      <c r="K36" s="68">
        <v>87791.88</v>
      </c>
      <c r="L36" s="68">
        <v>3411.7</v>
      </c>
      <c r="M36" s="68">
        <f t="shared" si="2"/>
        <v>84380.180000000008</v>
      </c>
      <c r="N36" s="62">
        <f t="shared" si="3"/>
        <v>3411.6999999999971</v>
      </c>
      <c r="O36" s="56"/>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1:349" s="12" customFormat="1" ht="51.75" customHeight="1" x14ac:dyDescent="0.25">
      <c r="A37" s="94">
        <v>44741</v>
      </c>
      <c r="B37" s="75">
        <v>1400003067</v>
      </c>
      <c r="C37" s="76" t="s">
        <v>75</v>
      </c>
      <c r="D37" s="77" t="s">
        <v>173</v>
      </c>
      <c r="E37" s="78" t="s">
        <v>186</v>
      </c>
      <c r="F37" s="40" t="s">
        <v>76</v>
      </c>
      <c r="G37" s="78"/>
      <c r="H37" s="78"/>
      <c r="I37" s="78"/>
      <c r="J37" s="78"/>
      <c r="K37" s="79">
        <v>8519.9</v>
      </c>
      <c r="L37" s="79">
        <v>361.02</v>
      </c>
      <c r="M37" s="79">
        <f t="shared" si="2"/>
        <v>8158.8799999999992</v>
      </c>
      <c r="N37" s="62">
        <f t="shared" si="3"/>
        <v>361.02000000000044</v>
      </c>
      <c r="O37" s="56"/>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1:349" s="12" customFormat="1" ht="54" customHeight="1" x14ac:dyDescent="0.25">
      <c r="A38" s="94">
        <v>44741</v>
      </c>
      <c r="B38" s="75" t="s">
        <v>21</v>
      </c>
      <c r="C38" s="60" t="s">
        <v>273</v>
      </c>
      <c r="D38" s="42" t="s">
        <v>20</v>
      </c>
      <c r="E38" s="39" t="s">
        <v>289</v>
      </c>
      <c r="F38" s="43" t="s">
        <v>274</v>
      </c>
      <c r="G38" s="38"/>
      <c r="H38" s="38"/>
      <c r="I38" s="38"/>
      <c r="J38" s="38"/>
      <c r="K38" s="41">
        <v>3244.8</v>
      </c>
      <c r="L38" s="41">
        <v>263.64</v>
      </c>
      <c r="M38" s="41">
        <f t="shared" si="2"/>
        <v>2981.1600000000003</v>
      </c>
      <c r="N38" s="53"/>
      <c r="O38" s="34"/>
      <c r="P38" s="18"/>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c r="IT38" s="11"/>
      <c r="IU38" s="11"/>
      <c r="IV38" s="11"/>
      <c r="IW38" s="11"/>
      <c r="IX38" s="11"/>
      <c r="IY38" s="11"/>
      <c r="IZ38" s="11"/>
      <c r="JA38" s="11"/>
      <c r="JB38" s="11"/>
      <c r="JC38" s="11"/>
      <c r="JD38" s="11"/>
      <c r="JE38" s="11"/>
      <c r="JF38" s="11"/>
      <c r="JG38" s="11"/>
      <c r="JH38" s="11"/>
      <c r="JI38" s="11"/>
      <c r="JJ38" s="11"/>
      <c r="JK38" s="11"/>
      <c r="JL38" s="11"/>
      <c r="JM38" s="11"/>
      <c r="JN38" s="11"/>
      <c r="JO38" s="11"/>
      <c r="JP38" s="11"/>
      <c r="JQ38" s="11"/>
      <c r="JR38" s="11"/>
      <c r="JS38" s="11"/>
      <c r="JT38" s="11"/>
      <c r="JU38" s="11"/>
      <c r="JV38" s="11"/>
      <c r="JW38" s="11"/>
      <c r="JX38" s="11"/>
      <c r="JY38" s="11"/>
      <c r="JZ38" s="11"/>
      <c r="KA38" s="11"/>
      <c r="KB38" s="11"/>
      <c r="KC38" s="11"/>
      <c r="KD38" s="11"/>
      <c r="KE38" s="11"/>
      <c r="KF38" s="11"/>
      <c r="KG38" s="11"/>
      <c r="KH38" s="11"/>
      <c r="KI38" s="11"/>
      <c r="KJ38" s="11"/>
      <c r="KK38" s="11"/>
      <c r="KL38" s="11"/>
      <c r="KM38" s="11"/>
      <c r="KN38" s="11"/>
      <c r="KO38" s="11"/>
      <c r="KP38" s="11"/>
      <c r="KQ38" s="11"/>
      <c r="KR38" s="11"/>
      <c r="KS38" s="11"/>
      <c r="KT38" s="11"/>
      <c r="KU38" s="11"/>
      <c r="KV38" s="11"/>
      <c r="KW38" s="11"/>
      <c r="KX38" s="11"/>
      <c r="KY38" s="11"/>
      <c r="KZ38" s="11"/>
      <c r="LA38" s="11"/>
      <c r="LB38" s="11"/>
      <c r="LC38" s="11"/>
      <c r="LD38" s="11"/>
      <c r="LE38" s="11"/>
      <c r="LF38" s="11"/>
      <c r="LG38" s="11"/>
      <c r="LH38" s="11"/>
      <c r="LI38" s="11"/>
      <c r="LJ38" s="11"/>
      <c r="LK38" s="11"/>
      <c r="LL38" s="11"/>
      <c r="LM38" s="11"/>
      <c r="LN38" s="11"/>
      <c r="LO38" s="11"/>
      <c r="LP38" s="11"/>
      <c r="LQ38" s="11"/>
      <c r="LR38" s="11"/>
      <c r="LS38" s="11"/>
      <c r="LT38" s="11"/>
      <c r="LU38" s="11"/>
      <c r="LV38" s="11"/>
      <c r="LW38" s="11"/>
      <c r="LX38" s="11"/>
      <c r="LY38" s="11"/>
      <c r="LZ38" s="11"/>
      <c r="MA38" s="11"/>
      <c r="MB38" s="11"/>
      <c r="MC38" s="11"/>
      <c r="MD38" s="11"/>
      <c r="ME38" s="11"/>
      <c r="MF38" s="11"/>
      <c r="MG38" s="11"/>
      <c r="MH38" s="11"/>
      <c r="MI38" s="11"/>
      <c r="MJ38" s="11"/>
      <c r="MK38" s="11"/>
    </row>
    <row r="39" spans="1:349" s="12" customFormat="1" ht="49.5" customHeight="1" x14ac:dyDescent="0.25">
      <c r="A39" s="94">
        <v>44742</v>
      </c>
      <c r="B39" s="74" t="s">
        <v>171</v>
      </c>
      <c r="C39" s="39" t="s">
        <v>33</v>
      </c>
      <c r="D39" s="69" t="s">
        <v>37</v>
      </c>
      <c r="E39" s="69" t="s">
        <v>172</v>
      </c>
      <c r="F39" s="40" t="s">
        <v>56</v>
      </c>
      <c r="G39" s="38"/>
      <c r="H39" s="38"/>
      <c r="I39" s="38"/>
      <c r="J39" s="38"/>
      <c r="K39" s="41">
        <v>56088.89</v>
      </c>
      <c r="L39" s="41">
        <v>10932.59</v>
      </c>
      <c r="M39" s="41">
        <f t="shared" si="2"/>
        <v>45156.3</v>
      </c>
      <c r="N39" s="62">
        <f t="shared" ref="N39:N45" si="4">+K39-M39</f>
        <v>10932.589999999997</v>
      </c>
      <c r="O39" s="56"/>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1:349" s="12" customFormat="1" ht="44.25" customHeight="1" x14ac:dyDescent="0.25">
      <c r="A40" s="94">
        <v>44742</v>
      </c>
      <c r="B40" s="75" t="s">
        <v>21</v>
      </c>
      <c r="C40" s="76" t="s">
        <v>96</v>
      </c>
      <c r="D40" s="80" t="s">
        <v>97</v>
      </c>
      <c r="E40" s="81" t="s">
        <v>206</v>
      </c>
      <c r="F40" s="40" t="s">
        <v>98</v>
      </c>
      <c r="G40" s="81"/>
      <c r="H40" s="81"/>
      <c r="I40" s="81"/>
      <c r="J40" s="81"/>
      <c r="K40" s="82">
        <v>47200</v>
      </c>
      <c r="L40" s="82">
        <v>9200</v>
      </c>
      <c r="M40" s="82">
        <f t="shared" si="2"/>
        <v>38000</v>
      </c>
      <c r="N40" s="62">
        <f t="shared" si="4"/>
        <v>9200</v>
      </c>
      <c r="O40" s="56"/>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1:349" s="12" customFormat="1" ht="42.75" customHeight="1" x14ac:dyDescent="0.25">
      <c r="A41" s="94">
        <v>44743</v>
      </c>
      <c r="B41" s="73">
        <v>17032</v>
      </c>
      <c r="C41" s="39" t="s">
        <v>43</v>
      </c>
      <c r="D41" s="66" t="s">
        <v>44</v>
      </c>
      <c r="E41" s="39" t="s">
        <v>163</v>
      </c>
      <c r="F41" s="43" t="s">
        <v>45</v>
      </c>
      <c r="G41" s="88"/>
      <c r="H41" s="88"/>
      <c r="I41" s="88"/>
      <c r="J41" s="89"/>
      <c r="K41" s="68">
        <v>73365.850000000006</v>
      </c>
      <c r="L41" s="68"/>
      <c r="M41" s="68">
        <f t="shared" si="2"/>
        <v>73365.850000000006</v>
      </c>
      <c r="N41" s="62">
        <f t="shared" si="4"/>
        <v>0</v>
      </c>
      <c r="O41" s="56"/>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1:349" s="12" customFormat="1" ht="45.75" customHeight="1" x14ac:dyDescent="0.25">
      <c r="A42" s="94">
        <v>44743</v>
      </c>
      <c r="B42" s="75">
        <v>11249</v>
      </c>
      <c r="C42" s="76" t="s">
        <v>212</v>
      </c>
      <c r="D42" s="80" t="s">
        <v>210</v>
      </c>
      <c r="E42" s="81" t="s">
        <v>213</v>
      </c>
      <c r="F42" s="40" t="s">
        <v>102</v>
      </c>
      <c r="G42" s="81"/>
      <c r="H42" s="81"/>
      <c r="I42" s="81"/>
      <c r="J42" s="81"/>
      <c r="K42" s="82">
        <v>549338.36</v>
      </c>
      <c r="L42" s="82">
        <v>23277.05</v>
      </c>
      <c r="M42" s="82">
        <f t="shared" si="2"/>
        <v>526061.30999999994</v>
      </c>
      <c r="N42" s="54">
        <f t="shared" si="4"/>
        <v>23277.050000000047</v>
      </c>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c r="IW42" s="54"/>
      <c r="IX42" s="54"/>
      <c r="IY42" s="54"/>
      <c r="IZ42" s="54"/>
      <c r="JA42" s="54"/>
      <c r="JB42" s="54"/>
      <c r="JC42" s="54"/>
      <c r="JD42" s="54"/>
      <c r="JE42" s="54"/>
      <c r="JF42" s="54"/>
      <c r="JG42" s="54"/>
      <c r="JH42" s="54"/>
      <c r="JI42" s="54"/>
      <c r="JJ42" s="54"/>
      <c r="JK42" s="54"/>
      <c r="JL42" s="54"/>
      <c r="JM42" s="54"/>
      <c r="JN42" s="54"/>
      <c r="JO42" s="54"/>
      <c r="JP42" s="54"/>
      <c r="JQ42" s="54"/>
      <c r="JR42" s="54"/>
      <c r="JS42" s="54"/>
      <c r="JT42" s="54"/>
      <c r="JU42" s="54"/>
      <c r="JV42" s="54"/>
      <c r="JW42" s="54"/>
      <c r="JX42" s="54"/>
      <c r="JY42" s="54"/>
      <c r="JZ42" s="54"/>
      <c r="KA42" s="54"/>
      <c r="KB42" s="54"/>
      <c r="KC42" s="54"/>
      <c r="KD42" s="54"/>
      <c r="KE42" s="54"/>
      <c r="KF42" s="54"/>
      <c r="KG42" s="54"/>
      <c r="KH42" s="54"/>
      <c r="KI42" s="54"/>
      <c r="KJ42" s="54"/>
      <c r="KK42" s="54"/>
      <c r="KL42" s="54"/>
      <c r="KM42" s="54"/>
      <c r="KN42" s="54"/>
      <c r="KO42" s="54"/>
      <c r="KP42" s="54"/>
      <c r="KQ42" s="54"/>
      <c r="KR42" s="54"/>
      <c r="KS42" s="54"/>
      <c r="KT42" s="54"/>
      <c r="KU42" s="54"/>
      <c r="KV42" s="54"/>
      <c r="KW42" s="54"/>
      <c r="KX42" s="54"/>
      <c r="KY42" s="54"/>
      <c r="KZ42" s="54"/>
      <c r="LA42" s="54"/>
      <c r="LB42" s="54"/>
      <c r="LC42" s="54"/>
      <c r="LD42" s="54"/>
      <c r="LE42" s="54"/>
      <c r="LF42" s="54"/>
      <c r="LG42" s="54"/>
      <c r="LH42" s="54"/>
      <c r="LI42" s="54"/>
      <c r="LJ42" s="54"/>
      <c r="LK42" s="54"/>
      <c r="LL42" s="54"/>
      <c r="LM42" s="54"/>
      <c r="LN42" s="54"/>
      <c r="LO42" s="54"/>
      <c r="LP42" s="54"/>
      <c r="LQ42" s="54"/>
      <c r="LR42" s="54"/>
      <c r="LS42" s="54"/>
      <c r="LT42" s="54"/>
      <c r="LU42" s="54"/>
      <c r="LV42" s="54"/>
      <c r="LW42" s="54"/>
      <c r="LX42" s="54"/>
      <c r="LY42" s="54"/>
      <c r="LZ42" s="54"/>
      <c r="MA42" s="54"/>
      <c r="MB42" s="54"/>
      <c r="MC42" s="54"/>
      <c r="MD42" s="54"/>
      <c r="ME42" s="54"/>
      <c r="MF42" s="54"/>
      <c r="MG42" s="54"/>
      <c r="MH42" s="54"/>
      <c r="MI42" s="54"/>
      <c r="MJ42" s="54"/>
      <c r="MK42" s="54"/>
    </row>
    <row r="43" spans="1:349" s="12" customFormat="1" ht="48.75" customHeight="1" x14ac:dyDescent="0.25">
      <c r="A43" s="94">
        <v>44743</v>
      </c>
      <c r="B43" s="75" t="s">
        <v>21</v>
      </c>
      <c r="C43" s="76" t="s">
        <v>112</v>
      </c>
      <c r="D43" s="80" t="s">
        <v>219</v>
      </c>
      <c r="E43" s="81" t="s">
        <v>221</v>
      </c>
      <c r="F43" s="40" t="s">
        <v>111</v>
      </c>
      <c r="G43" s="81"/>
      <c r="H43" s="81"/>
      <c r="I43" s="81"/>
      <c r="J43" s="81"/>
      <c r="K43" s="82">
        <v>47200</v>
      </c>
      <c r="L43" s="82">
        <v>4160</v>
      </c>
      <c r="M43" s="82">
        <f t="shared" si="2"/>
        <v>43040</v>
      </c>
      <c r="N43" s="62">
        <f t="shared" si="4"/>
        <v>4160</v>
      </c>
      <c r="O43" s="56"/>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1:349" s="12" customFormat="1" ht="47.25" customHeight="1" x14ac:dyDescent="0.25">
      <c r="A44" s="94">
        <v>44743</v>
      </c>
      <c r="B44" s="75" t="s">
        <v>21</v>
      </c>
      <c r="C44" s="76" t="s">
        <v>113</v>
      </c>
      <c r="D44" s="80" t="s">
        <v>219</v>
      </c>
      <c r="E44" s="81" t="s">
        <v>222</v>
      </c>
      <c r="F44" s="40" t="s">
        <v>111</v>
      </c>
      <c r="G44" s="81"/>
      <c r="H44" s="81"/>
      <c r="I44" s="81"/>
      <c r="J44" s="81"/>
      <c r="K44" s="82">
        <v>47200</v>
      </c>
      <c r="L44" s="82">
        <v>4160</v>
      </c>
      <c r="M44" s="82">
        <f t="shared" si="2"/>
        <v>43040</v>
      </c>
      <c r="N44" s="62">
        <f t="shared" si="4"/>
        <v>4160</v>
      </c>
      <c r="O44" s="56"/>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1:349" s="12" customFormat="1" ht="48.75" customHeight="1" x14ac:dyDescent="0.25">
      <c r="A45" s="94">
        <v>44743</v>
      </c>
      <c r="B45" s="75">
        <v>4</v>
      </c>
      <c r="C45" s="85" t="s">
        <v>133</v>
      </c>
      <c r="D45" s="80" t="s">
        <v>239</v>
      </c>
      <c r="E45" s="81" t="s">
        <v>235</v>
      </c>
      <c r="F45" s="40" t="s">
        <v>134</v>
      </c>
      <c r="G45" s="83"/>
      <c r="H45" s="83"/>
      <c r="I45" s="83"/>
      <c r="J45" s="83"/>
      <c r="K45" s="82">
        <v>26550</v>
      </c>
      <c r="L45" s="82">
        <v>1125</v>
      </c>
      <c r="M45" s="82">
        <f t="shared" si="2"/>
        <v>25425</v>
      </c>
      <c r="N45" s="62">
        <f t="shared" si="4"/>
        <v>1125</v>
      </c>
      <c r="O45" s="56"/>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1:349" s="12" customFormat="1" ht="44.25" customHeight="1" x14ac:dyDescent="0.25">
      <c r="A46" s="94">
        <v>44743</v>
      </c>
      <c r="B46" s="75">
        <v>1532</v>
      </c>
      <c r="C46" s="76" t="s">
        <v>144</v>
      </c>
      <c r="D46" s="55" t="s">
        <v>250</v>
      </c>
      <c r="E46" s="83" t="s">
        <v>251</v>
      </c>
      <c r="F46" s="43" t="s">
        <v>145</v>
      </c>
      <c r="G46" s="83"/>
      <c r="H46" s="83"/>
      <c r="I46" s="83"/>
      <c r="J46" s="83"/>
      <c r="K46" s="82">
        <v>8378</v>
      </c>
      <c r="L46" s="82">
        <v>355</v>
      </c>
      <c r="M46" s="82">
        <f t="shared" si="2"/>
        <v>8023</v>
      </c>
      <c r="N46" s="62"/>
      <c r="O46" s="56"/>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1:349" s="12" customFormat="1" ht="51" customHeight="1" x14ac:dyDescent="0.25">
      <c r="A47" s="94">
        <v>44746</v>
      </c>
      <c r="B47" s="75">
        <v>200049035</v>
      </c>
      <c r="C47" s="76" t="s">
        <v>118</v>
      </c>
      <c r="D47" s="80" t="s">
        <v>225</v>
      </c>
      <c r="E47" s="81" t="s">
        <v>226</v>
      </c>
      <c r="F47" s="40" t="s">
        <v>119</v>
      </c>
      <c r="G47" s="81"/>
      <c r="H47" s="81"/>
      <c r="I47" s="81"/>
      <c r="J47" s="81"/>
      <c r="K47" s="82">
        <v>6490</v>
      </c>
      <c r="L47" s="82">
        <v>572</v>
      </c>
      <c r="M47" s="82">
        <f t="shared" si="2"/>
        <v>5918</v>
      </c>
      <c r="N47" s="62">
        <f>+K47-M47</f>
        <v>572</v>
      </c>
      <c r="O47" s="56"/>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1:349" s="12" customFormat="1" ht="37.5" customHeight="1" x14ac:dyDescent="0.25">
      <c r="A48" s="94">
        <v>44746</v>
      </c>
      <c r="B48" s="75">
        <v>22840</v>
      </c>
      <c r="C48" s="76" t="s">
        <v>148</v>
      </c>
      <c r="D48" s="55" t="s">
        <v>255</v>
      </c>
      <c r="E48" s="83" t="s">
        <v>256</v>
      </c>
      <c r="F48" s="43" t="s">
        <v>149</v>
      </c>
      <c r="G48" s="83"/>
      <c r="H48" s="83"/>
      <c r="I48" s="83"/>
      <c r="J48" s="83"/>
      <c r="K48" s="82">
        <v>30459.99</v>
      </c>
      <c r="L48" s="82">
        <v>1290.68</v>
      </c>
      <c r="M48" s="82">
        <f t="shared" si="2"/>
        <v>29169.31</v>
      </c>
      <c r="N48" s="62"/>
      <c r="O48" s="56"/>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349" s="12" customFormat="1" ht="42.75" customHeight="1" x14ac:dyDescent="0.25">
      <c r="A49" s="94">
        <v>44746</v>
      </c>
      <c r="B49" s="75" t="s">
        <v>268</v>
      </c>
      <c r="C49" s="76" t="s">
        <v>160</v>
      </c>
      <c r="D49" s="55" t="s">
        <v>269</v>
      </c>
      <c r="E49" s="83" t="s">
        <v>161</v>
      </c>
      <c r="F49" s="43" t="s">
        <v>162</v>
      </c>
      <c r="G49" s="78"/>
      <c r="H49" s="78"/>
      <c r="I49" s="78"/>
      <c r="J49" s="78"/>
      <c r="K49" s="82">
        <v>34905.58</v>
      </c>
      <c r="L49" s="82">
        <v>1479.05</v>
      </c>
      <c r="M49" s="82">
        <f t="shared" si="2"/>
        <v>33426.53</v>
      </c>
      <c r="N49" s="53"/>
      <c r="O49" s="34"/>
      <c r="P49" s="18"/>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c r="FO49" s="11"/>
      <c r="FP49" s="11"/>
      <c r="FQ49" s="11"/>
      <c r="FR49" s="11"/>
      <c r="FS49" s="11"/>
      <c r="FT49" s="11"/>
      <c r="FU49" s="11"/>
      <c r="FV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c r="HX49" s="11"/>
      <c r="HY49" s="11"/>
      <c r="HZ49" s="11"/>
      <c r="IA49" s="11"/>
      <c r="IB49" s="11"/>
      <c r="IC49" s="11"/>
      <c r="ID49" s="11"/>
      <c r="IE49" s="11"/>
      <c r="IF49" s="11"/>
      <c r="IG49" s="11"/>
      <c r="IH49" s="11"/>
      <c r="II49" s="11"/>
      <c r="IJ49" s="11"/>
      <c r="IK49" s="11"/>
      <c r="IL49" s="11"/>
      <c r="IM49" s="11"/>
      <c r="IN49" s="11"/>
      <c r="IO49" s="11"/>
      <c r="IP49" s="11"/>
      <c r="IQ49" s="11"/>
      <c r="IR49" s="11"/>
      <c r="IS49" s="11"/>
      <c r="IT49" s="11"/>
      <c r="IU49" s="11"/>
      <c r="IV49" s="11"/>
      <c r="IW49" s="11"/>
      <c r="IX49" s="11"/>
      <c r="IY49" s="11"/>
      <c r="IZ49" s="11"/>
      <c r="JA49" s="11"/>
      <c r="JB49" s="11"/>
      <c r="JC49" s="11"/>
      <c r="JD49" s="11"/>
      <c r="JE49" s="11"/>
      <c r="JF49" s="11"/>
      <c r="JG49" s="11"/>
      <c r="JH49" s="11"/>
      <c r="JI49" s="11"/>
      <c r="JJ49" s="11"/>
      <c r="JK49" s="11"/>
      <c r="JL49" s="11"/>
      <c r="JM49" s="11"/>
      <c r="JN49" s="11"/>
      <c r="JO49" s="11"/>
      <c r="JP49" s="11"/>
      <c r="JQ49" s="11"/>
      <c r="JR49" s="11"/>
      <c r="JS49" s="11"/>
      <c r="JT49" s="11"/>
      <c r="JU49" s="11"/>
      <c r="JV49" s="11"/>
      <c r="JW49" s="11"/>
      <c r="JX49" s="11"/>
      <c r="JY49" s="11"/>
      <c r="JZ49" s="11"/>
      <c r="KA49" s="11"/>
      <c r="KB49" s="11"/>
      <c r="KC49" s="11"/>
      <c r="KD49" s="11"/>
      <c r="KE49" s="11"/>
      <c r="KF49" s="11"/>
      <c r="KG49" s="11"/>
      <c r="KH49" s="11"/>
      <c r="KI49" s="11"/>
      <c r="KJ49" s="11"/>
      <c r="KK49" s="11"/>
      <c r="KL49" s="11"/>
      <c r="KM49" s="11"/>
      <c r="KN49" s="11"/>
      <c r="KO49" s="11"/>
      <c r="KP49" s="11"/>
      <c r="KQ49" s="11"/>
      <c r="KR49" s="11"/>
      <c r="KS49" s="11"/>
      <c r="KT49" s="11"/>
      <c r="KU49" s="11"/>
      <c r="KV49" s="11"/>
      <c r="KW49" s="11"/>
      <c r="KX49" s="11"/>
      <c r="KY49" s="11"/>
      <c r="KZ49" s="11"/>
      <c r="LA49" s="11"/>
      <c r="LB49" s="11"/>
      <c r="LC49" s="11"/>
      <c r="LD49" s="11"/>
      <c r="LE49" s="11"/>
      <c r="LF49" s="11"/>
      <c r="LG49" s="11"/>
      <c r="LH49" s="11"/>
      <c r="LI49" s="11"/>
      <c r="LJ49" s="11"/>
      <c r="LK49" s="11"/>
      <c r="LL49" s="11"/>
      <c r="LM49" s="11"/>
      <c r="LN49" s="11"/>
      <c r="LO49" s="11"/>
      <c r="LP49" s="11"/>
      <c r="LQ49" s="11"/>
      <c r="LR49" s="11"/>
      <c r="LS49" s="11"/>
      <c r="LT49" s="11"/>
      <c r="LU49" s="11"/>
      <c r="LV49" s="11"/>
      <c r="LW49" s="11"/>
      <c r="LX49" s="11"/>
      <c r="LY49" s="11"/>
      <c r="LZ49" s="11"/>
      <c r="MA49" s="11"/>
      <c r="MB49" s="11"/>
      <c r="MC49" s="11"/>
      <c r="MD49" s="11"/>
      <c r="ME49" s="11"/>
      <c r="MF49" s="11"/>
      <c r="MG49" s="11"/>
      <c r="MH49" s="11"/>
      <c r="MI49" s="11"/>
      <c r="MJ49" s="11"/>
      <c r="MK49" s="11"/>
    </row>
    <row r="50" spans="1:349" s="12" customFormat="1" ht="52.5" customHeight="1" x14ac:dyDescent="0.25">
      <c r="A50" s="94">
        <v>44748</v>
      </c>
      <c r="B50" s="87" t="s">
        <v>181</v>
      </c>
      <c r="C50" s="76" t="s">
        <v>67</v>
      </c>
      <c r="D50" s="77" t="s">
        <v>182</v>
      </c>
      <c r="E50" s="78" t="s">
        <v>183</v>
      </c>
      <c r="F50" s="40" t="s">
        <v>68</v>
      </c>
      <c r="G50" s="78"/>
      <c r="H50" s="78"/>
      <c r="I50" s="78"/>
      <c r="J50" s="78"/>
      <c r="K50" s="79">
        <v>7240</v>
      </c>
      <c r="L50" s="79">
        <v>362</v>
      </c>
      <c r="M50" s="79">
        <f t="shared" si="2"/>
        <v>6878</v>
      </c>
      <c r="N50" s="62">
        <f>+K50-M50</f>
        <v>362</v>
      </c>
      <c r="O50" s="56"/>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row>
    <row r="51" spans="1:349" s="12" customFormat="1" ht="49.5" customHeight="1" x14ac:dyDescent="0.25">
      <c r="A51" s="94">
        <v>44750</v>
      </c>
      <c r="B51" s="87" t="s">
        <v>233</v>
      </c>
      <c r="C51" s="76" t="s">
        <v>125</v>
      </c>
      <c r="D51" s="80" t="s">
        <v>234</v>
      </c>
      <c r="E51" s="81" t="s">
        <v>235</v>
      </c>
      <c r="F51" s="40" t="s">
        <v>126</v>
      </c>
      <c r="G51" s="83"/>
      <c r="H51" s="83"/>
      <c r="I51" s="83"/>
      <c r="J51" s="83"/>
      <c r="K51" s="82">
        <v>11092</v>
      </c>
      <c r="L51" s="82">
        <v>470</v>
      </c>
      <c r="M51" s="82">
        <f t="shared" si="2"/>
        <v>10622</v>
      </c>
      <c r="N51" s="62">
        <f>+K51-M51</f>
        <v>470</v>
      </c>
      <c r="O51" s="56"/>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row>
    <row r="52" spans="1:349" s="12" customFormat="1" ht="42" customHeight="1" x14ac:dyDescent="0.25">
      <c r="A52" s="94">
        <v>44753</v>
      </c>
      <c r="B52" s="75" t="s">
        <v>21</v>
      </c>
      <c r="C52" s="76" t="s">
        <v>114</v>
      </c>
      <c r="D52" s="80" t="s">
        <v>25</v>
      </c>
      <c r="E52" s="81" t="s">
        <v>223</v>
      </c>
      <c r="F52" s="40" t="s">
        <v>115</v>
      </c>
      <c r="G52" s="81"/>
      <c r="H52" s="81"/>
      <c r="I52" s="81"/>
      <c r="J52" s="81"/>
      <c r="K52" s="82">
        <v>59000</v>
      </c>
      <c r="L52" s="82">
        <v>5200</v>
      </c>
      <c r="M52" s="82">
        <f t="shared" si="2"/>
        <v>53800</v>
      </c>
      <c r="N52" s="62">
        <f>+K52-M52</f>
        <v>5200</v>
      </c>
      <c r="O52" s="56"/>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row>
    <row r="53" spans="1:349" s="12" customFormat="1" ht="45" customHeight="1" x14ac:dyDescent="0.25">
      <c r="A53" s="94">
        <v>44753</v>
      </c>
      <c r="B53" s="75">
        <v>52657</v>
      </c>
      <c r="C53" s="76" t="s">
        <v>127</v>
      </c>
      <c r="D53" s="80" t="s">
        <v>169</v>
      </c>
      <c r="E53" s="81" t="s">
        <v>128</v>
      </c>
      <c r="F53" s="40" t="s">
        <v>129</v>
      </c>
      <c r="G53" s="83"/>
      <c r="H53" s="83"/>
      <c r="I53" s="83"/>
      <c r="J53" s="83"/>
      <c r="K53" s="82">
        <v>34515</v>
      </c>
      <c r="L53" s="82">
        <v>1462.5</v>
      </c>
      <c r="M53" s="82">
        <f t="shared" si="2"/>
        <v>33052.5</v>
      </c>
      <c r="N53" s="62">
        <f>+K53-M53</f>
        <v>1462.5</v>
      </c>
      <c r="O53" s="56"/>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349" s="12" customFormat="1" ht="45" customHeight="1" x14ac:dyDescent="0.25">
      <c r="A54" s="94">
        <v>44753</v>
      </c>
      <c r="B54" s="90" t="s">
        <v>262</v>
      </c>
      <c r="C54" s="76" t="s">
        <v>152</v>
      </c>
      <c r="D54" s="55" t="s">
        <v>263</v>
      </c>
      <c r="E54" s="81" t="s">
        <v>264</v>
      </c>
      <c r="F54" s="43" t="s">
        <v>153</v>
      </c>
      <c r="G54" s="83"/>
      <c r="H54" s="83"/>
      <c r="I54" s="83"/>
      <c r="J54" s="83"/>
      <c r="K54" s="82">
        <v>16767.8</v>
      </c>
      <c r="L54" s="82">
        <v>710.5</v>
      </c>
      <c r="M54" s="82">
        <f t="shared" si="2"/>
        <v>16057.3</v>
      </c>
      <c r="N54" s="53"/>
      <c r="O54" s="34"/>
      <c r="P54" s="18"/>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11"/>
      <c r="IV54" s="11"/>
      <c r="IW54" s="11"/>
      <c r="IX54" s="11"/>
      <c r="IY54" s="11"/>
      <c r="IZ54" s="11"/>
      <c r="JA54" s="11"/>
      <c r="JB54" s="11"/>
      <c r="JC54" s="11"/>
      <c r="JD54" s="11"/>
      <c r="JE54" s="11"/>
      <c r="JF54" s="11"/>
      <c r="JG54" s="11"/>
      <c r="JH54" s="11"/>
      <c r="JI54" s="11"/>
      <c r="JJ54" s="11"/>
      <c r="JK54" s="11"/>
      <c r="JL54" s="11"/>
      <c r="JM54" s="11"/>
      <c r="JN54" s="11"/>
      <c r="JO54" s="11"/>
      <c r="JP54" s="11"/>
      <c r="JQ54" s="11"/>
      <c r="JR54" s="11"/>
      <c r="JS54" s="11"/>
      <c r="JT54" s="11"/>
      <c r="JU54" s="11"/>
      <c r="JV54" s="11"/>
      <c r="JW54" s="11"/>
      <c r="JX54" s="11"/>
      <c r="JY54" s="11"/>
      <c r="JZ54" s="11"/>
      <c r="KA54" s="11"/>
      <c r="KB54" s="11"/>
      <c r="KC54" s="11"/>
      <c r="KD54" s="11"/>
      <c r="KE54" s="11"/>
      <c r="KF54" s="11"/>
      <c r="KG54" s="11"/>
      <c r="KH54" s="11"/>
      <c r="KI54" s="11"/>
      <c r="KJ54" s="11"/>
      <c r="KK54" s="11"/>
      <c r="KL54" s="11"/>
      <c r="KM54" s="11"/>
      <c r="KN54" s="11"/>
      <c r="KO54" s="11"/>
      <c r="KP54" s="11"/>
      <c r="KQ54" s="11"/>
      <c r="KR54" s="11"/>
      <c r="KS54" s="11"/>
      <c r="KT54" s="11"/>
      <c r="KU54" s="11"/>
      <c r="KV54" s="11"/>
      <c r="KW54" s="11"/>
      <c r="KX54" s="11"/>
      <c r="KY54" s="11"/>
      <c r="KZ54" s="11"/>
      <c r="LA54" s="11"/>
      <c r="LB54" s="11"/>
      <c r="LC54" s="11"/>
      <c r="LD54" s="11"/>
      <c r="LE54" s="11"/>
      <c r="LF54" s="11"/>
      <c r="LG54" s="11"/>
      <c r="LH54" s="11"/>
      <c r="LI54" s="11"/>
      <c r="LJ54" s="11"/>
      <c r="LK54" s="11"/>
      <c r="LL54" s="11"/>
      <c r="LM54" s="11"/>
      <c r="LN54" s="11"/>
      <c r="LO54" s="11"/>
      <c r="LP54" s="11"/>
      <c r="LQ54" s="11"/>
      <c r="LR54" s="11"/>
      <c r="LS54" s="11"/>
      <c r="LT54" s="11"/>
      <c r="LU54" s="11"/>
      <c r="LV54" s="11"/>
      <c r="LW54" s="11"/>
      <c r="LX54" s="11"/>
      <c r="LY54" s="11"/>
      <c r="LZ54" s="11"/>
      <c r="MA54" s="11"/>
      <c r="MB54" s="11"/>
      <c r="MC54" s="11"/>
      <c r="MD54" s="11"/>
      <c r="ME54" s="11"/>
      <c r="MF54" s="11"/>
      <c r="MG54" s="11"/>
      <c r="MH54" s="11"/>
      <c r="MI54" s="11"/>
      <c r="MJ54" s="11"/>
      <c r="MK54" s="11"/>
    </row>
    <row r="55" spans="1:349" s="12" customFormat="1" ht="47.25" customHeight="1" x14ac:dyDescent="0.25">
      <c r="A55" s="94">
        <v>44754</v>
      </c>
      <c r="B55" s="75">
        <v>180</v>
      </c>
      <c r="C55" s="76" t="s">
        <v>32</v>
      </c>
      <c r="D55" s="55" t="s">
        <v>248</v>
      </c>
      <c r="E55" s="78" t="s">
        <v>249</v>
      </c>
      <c r="F55" s="43" t="s">
        <v>143</v>
      </c>
      <c r="G55" s="83"/>
      <c r="H55" s="83"/>
      <c r="I55" s="83"/>
      <c r="J55" s="83"/>
      <c r="K55" s="82">
        <v>111510</v>
      </c>
      <c r="L55" s="82">
        <v>4725</v>
      </c>
      <c r="M55" s="82">
        <f t="shared" si="2"/>
        <v>106785</v>
      </c>
      <c r="N55" s="62"/>
      <c r="O55" s="56"/>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row>
    <row r="56" spans="1:349" s="55" customFormat="1" ht="47.25" customHeight="1" x14ac:dyDescent="0.25">
      <c r="A56" s="94">
        <v>44754</v>
      </c>
      <c r="B56" s="87" t="s">
        <v>252</v>
      </c>
      <c r="C56" s="76" t="s">
        <v>146</v>
      </c>
      <c r="D56" s="55" t="s">
        <v>253</v>
      </c>
      <c r="E56" s="83" t="s">
        <v>254</v>
      </c>
      <c r="F56" s="43" t="s">
        <v>147</v>
      </c>
      <c r="G56" s="83"/>
      <c r="H56" s="83"/>
      <c r="I56" s="83"/>
      <c r="J56" s="83"/>
      <c r="K56" s="82">
        <v>83095.600000000006</v>
      </c>
      <c r="L56" s="82">
        <v>3521</v>
      </c>
      <c r="M56" s="82">
        <f t="shared" si="2"/>
        <v>79574.600000000006</v>
      </c>
      <c r="N56" s="62"/>
      <c r="O56" s="56"/>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row>
    <row r="57" spans="1:349" s="12" customFormat="1" ht="38.25" customHeight="1" x14ac:dyDescent="0.25">
      <c r="A57" s="94">
        <v>44755</v>
      </c>
      <c r="B57" s="75">
        <v>1094</v>
      </c>
      <c r="C57" s="76" t="s">
        <v>93</v>
      </c>
      <c r="D57" s="80" t="s">
        <v>201</v>
      </c>
      <c r="E57" s="81" t="s">
        <v>202</v>
      </c>
      <c r="F57" s="40" t="s">
        <v>94</v>
      </c>
      <c r="G57" s="81"/>
      <c r="H57" s="81"/>
      <c r="I57" s="81"/>
      <c r="J57" s="81"/>
      <c r="K57" s="82">
        <v>59000</v>
      </c>
      <c r="L57" s="82">
        <v>5200</v>
      </c>
      <c r="M57" s="82">
        <f t="shared" si="2"/>
        <v>53800</v>
      </c>
      <c r="N57" s="62">
        <f t="shared" ref="N57:N74" si="5">+K57-M57</f>
        <v>5200</v>
      </c>
      <c r="O57" s="56"/>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row>
    <row r="58" spans="1:349" s="12" customFormat="1" ht="39.75" customHeight="1" x14ac:dyDescent="0.25">
      <c r="A58" s="94">
        <v>44755</v>
      </c>
      <c r="B58" s="75" t="s">
        <v>237</v>
      </c>
      <c r="C58" s="76" t="s">
        <v>131</v>
      </c>
      <c r="D58" s="80" t="s">
        <v>41</v>
      </c>
      <c r="E58" s="81" t="s">
        <v>238</v>
      </c>
      <c r="F58" s="40" t="s">
        <v>132</v>
      </c>
      <c r="G58" s="83"/>
      <c r="H58" s="83"/>
      <c r="I58" s="83"/>
      <c r="J58" s="83"/>
      <c r="K58" s="82">
        <v>31506</v>
      </c>
      <c r="L58" s="82">
        <v>1335</v>
      </c>
      <c r="M58" s="82">
        <f t="shared" si="2"/>
        <v>30171</v>
      </c>
      <c r="N58" s="62">
        <f t="shared" si="5"/>
        <v>1335</v>
      </c>
      <c r="O58" s="56"/>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row>
    <row r="59" spans="1:349" s="12" customFormat="1" ht="39.75" customHeight="1" x14ac:dyDescent="0.25">
      <c r="A59" s="94">
        <v>44756</v>
      </c>
      <c r="B59" s="75">
        <v>2700399071</v>
      </c>
      <c r="C59" s="76" t="s">
        <v>229</v>
      </c>
      <c r="D59" s="80" t="s">
        <v>230</v>
      </c>
      <c r="E59" s="81" t="s">
        <v>231</v>
      </c>
      <c r="F59" s="40" t="s">
        <v>122</v>
      </c>
      <c r="G59" s="83"/>
      <c r="H59" s="83"/>
      <c r="I59" s="83"/>
      <c r="J59" s="83"/>
      <c r="K59" s="82">
        <v>9415.92</v>
      </c>
      <c r="L59" s="82">
        <v>501.48</v>
      </c>
      <c r="M59" s="82">
        <f t="shared" si="2"/>
        <v>8914.44</v>
      </c>
      <c r="N59" s="62">
        <f t="shared" si="5"/>
        <v>501.47999999999956</v>
      </c>
      <c r="O59" s="56"/>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row>
    <row r="60" spans="1:349" s="12" customFormat="1" ht="39.75" customHeight="1" x14ac:dyDescent="0.25">
      <c r="A60" s="94">
        <v>44757</v>
      </c>
      <c r="B60" s="73" t="s">
        <v>21</v>
      </c>
      <c r="C60" s="76" t="s">
        <v>63</v>
      </c>
      <c r="D60" s="77" t="s">
        <v>177</v>
      </c>
      <c r="E60" s="78" t="s">
        <v>178</v>
      </c>
      <c r="F60" s="40" t="s">
        <v>64</v>
      </c>
      <c r="G60" s="78"/>
      <c r="H60" s="78"/>
      <c r="I60" s="78"/>
      <c r="J60" s="78"/>
      <c r="K60" s="79">
        <v>130421.06</v>
      </c>
      <c r="L60" s="79">
        <v>25421.06</v>
      </c>
      <c r="M60" s="79">
        <f t="shared" si="2"/>
        <v>105000</v>
      </c>
      <c r="N60" s="62">
        <f t="shared" si="5"/>
        <v>25421.059999999998</v>
      </c>
      <c r="O60" s="56"/>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349" s="12" customFormat="1" ht="39.75" customHeight="1" x14ac:dyDescent="0.25">
      <c r="A61" s="94">
        <v>44757</v>
      </c>
      <c r="B61" s="75">
        <v>112</v>
      </c>
      <c r="C61" s="76" t="s">
        <v>35</v>
      </c>
      <c r="D61" s="80" t="s">
        <v>236</v>
      </c>
      <c r="E61" s="81" t="s">
        <v>235</v>
      </c>
      <c r="F61" s="40" t="s">
        <v>130</v>
      </c>
      <c r="G61" s="83"/>
      <c r="H61" s="83"/>
      <c r="I61" s="83"/>
      <c r="J61" s="83"/>
      <c r="K61" s="82">
        <v>132234.20000000001</v>
      </c>
      <c r="L61" s="82">
        <v>5699.75</v>
      </c>
      <c r="M61" s="82">
        <f t="shared" si="2"/>
        <v>126534.45000000001</v>
      </c>
      <c r="N61" s="62">
        <f t="shared" si="5"/>
        <v>5699.75</v>
      </c>
      <c r="O61" s="56"/>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349" s="12" customFormat="1" ht="39.75" customHeight="1" x14ac:dyDescent="0.25">
      <c r="A62" s="94">
        <v>44757</v>
      </c>
      <c r="B62" s="90">
        <v>4036</v>
      </c>
      <c r="C62" s="76" t="s">
        <v>137</v>
      </c>
      <c r="D62" s="80" t="s">
        <v>242</v>
      </c>
      <c r="E62" s="81" t="s">
        <v>243</v>
      </c>
      <c r="F62" s="40" t="s">
        <v>138</v>
      </c>
      <c r="G62" s="83"/>
      <c r="H62" s="83"/>
      <c r="I62" s="83"/>
      <c r="J62" s="83"/>
      <c r="K62" s="82">
        <v>5203.8</v>
      </c>
      <c r="L62" s="82">
        <v>220.5</v>
      </c>
      <c r="M62" s="82">
        <f t="shared" si="2"/>
        <v>4983.3</v>
      </c>
      <c r="N62" s="62">
        <f t="shared" si="5"/>
        <v>220.5</v>
      </c>
      <c r="O62" s="56"/>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349" s="12" customFormat="1" ht="39.75" customHeight="1" x14ac:dyDescent="0.25">
      <c r="A63" s="94">
        <v>44760</v>
      </c>
      <c r="B63" s="75" t="s">
        <v>21</v>
      </c>
      <c r="C63" s="76" t="s">
        <v>135</v>
      </c>
      <c r="D63" s="80" t="s">
        <v>240</v>
      </c>
      <c r="E63" s="81" t="s">
        <v>241</v>
      </c>
      <c r="F63" s="40" t="s">
        <v>136</v>
      </c>
      <c r="G63" s="83"/>
      <c r="H63" s="83"/>
      <c r="I63" s="83"/>
      <c r="J63" s="83"/>
      <c r="K63" s="82">
        <v>47200</v>
      </c>
      <c r="L63" s="82">
        <v>4160</v>
      </c>
      <c r="M63" s="82">
        <f t="shared" ref="M63:M81" si="6">K63-L63</f>
        <v>43040</v>
      </c>
      <c r="N63" s="62">
        <f t="shared" si="5"/>
        <v>4160</v>
      </c>
      <c r="O63" s="56"/>
      <c r="P63" s="58"/>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c r="DB63" s="57"/>
      <c r="DC63" s="57"/>
      <c r="DD63" s="57"/>
      <c r="DE63" s="57"/>
      <c r="DF63" s="57"/>
      <c r="DG63" s="57"/>
      <c r="DH63" s="57"/>
      <c r="DI63" s="57"/>
      <c r="DJ63" s="57"/>
      <c r="DK63" s="57"/>
      <c r="DL63" s="57"/>
      <c r="DM63" s="57"/>
      <c r="DN63" s="57"/>
      <c r="DO63" s="57"/>
      <c r="DP63" s="57"/>
      <c r="DQ63" s="57"/>
      <c r="DR63" s="57"/>
      <c r="DS63" s="57"/>
      <c r="DT63" s="57"/>
      <c r="DU63" s="57"/>
      <c r="DV63" s="57"/>
      <c r="DW63" s="57"/>
      <c r="DX63" s="57"/>
      <c r="DY63" s="57"/>
      <c r="DZ63" s="57"/>
      <c r="EA63" s="57"/>
      <c r="EB63" s="57"/>
      <c r="EC63" s="57"/>
      <c r="ED63" s="57"/>
      <c r="EE63" s="57"/>
      <c r="EF63" s="57"/>
      <c r="EG63" s="57"/>
      <c r="EH63" s="57"/>
      <c r="EI63" s="57"/>
      <c r="EJ63" s="57"/>
      <c r="EK63" s="57"/>
      <c r="EL63" s="57"/>
      <c r="EM63" s="57"/>
      <c r="EN63" s="57"/>
      <c r="EO63" s="57"/>
      <c r="EP63" s="57"/>
      <c r="EQ63" s="57"/>
      <c r="ER63" s="57"/>
      <c r="ES63" s="57"/>
      <c r="ET63" s="57"/>
      <c r="EU63" s="57"/>
      <c r="EV63" s="57"/>
      <c r="EW63" s="57"/>
      <c r="EX63" s="57"/>
      <c r="EY63" s="57"/>
      <c r="EZ63" s="57"/>
      <c r="FA63" s="57"/>
      <c r="FB63" s="57"/>
      <c r="FC63" s="57"/>
      <c r="FD63" s="57"/>
      <c r="FE63" s="57"/>
      <c r="FF63" s="57"/>
      <c r="FG63" s="57"/>
      <c r="FH63" s="57"/>
      <c r="FI63" s="57"/>
      <c r="FJ63" s="57"/>
      <c r="FK63" s="57"/>
      <c r="FL63" s="57"/>
      <c r="FM63" s="57"/>
      <c r="FN63" s="57"/>
      <c r="FO63" s="57"/>
      <c r="FP63" s="57"/>
      <c r="FQ63" s="57"/>
      <c r="FR63" s="57"/>
      <c r="FS63" s="57"/>
      <c r="FT63" s="57"/>
      <c r="FU63" s="57"/>
      <c r="FV63" s="57"/>
      <c r="FW63" s="57"/>
      <c r="FX63" s="57"/>
      <c r="FY63" s="57"/>
      <c r="FZ63" s="57"/>
      <c r="GA63" s="57"/>
      <c r="GB63" s="57"/>
      <c r="GC63" s="57"/>
      <c r="GD63" s="57"/>
      <c r="GE63" s="57"/>
      <c r="GF63" s="57"/>
      <c r="GG63" s="57"/>
      <c r="GH63" s="57"/>
      <c r="GI63" s="57"/>
      <c r="GJ63" s="57"/>
      <c r="GK63" s="57"/>
      <c r="GL63" s="57"/>
      <c r="GM63" s="57"/>
      <c r="GN63" s="57"/>
      <c r="GO63" s="57"/>
      <c r="GP63" s="57"/>
      <c r="GQ63" s="57"/>
      <c r="GR63" s="57"/>
      <c r="GS63" s="57"/>
      <c r="GT63" s="57"/>
      <c r="GU63" s="57"/>
      <c r="GV63" s="57"/>
      <c r="GW63" s="57"/>
      <c r="GX63" s="57"/>
      <c r="GY63" s="57"/>
      <c r="GZ63" s="57"/>
      <c r="HA63" s="57"/>
      <c r="HB63" s="57"/>
      <c r="HC63" s="57"/>
      <c r="HD63" s="57"/>
      <c r="HE63" s="57"/>
      <c r="HF63" s="57"/>
      <c r="HG63" s="57"/>
      <c r="HH63" s="57"/>
      <c r="HI63" s="57"/>
      <c r="HJ63" s="57"/>
      <c r="HK63" s="57"/>
      <c r="HL63" s="57"/>
      <c r="HM63" s="57"/>
      <c r="HN63" s="57"/>
      <c r="HO63" s="57"/>
      <c r="HP63" s="57"/>
      <c r="HQ63" s="57"/>
      <c r="HR63" s="57"/>
      <c r="HS63" s="57"/>
      <c r="HT63" s="57"/>
      <c r="HU63" s="57"/>
      <c r="HV63" s="57"/>
      <c r="HW63" s="57"/>
      <c r="HX63" s="57"/>
      <c r="HY63" s="57"/>
      <c r="HZ63" s="57"/>
      <c r="IA63" s="57"/>
      <c r="IB63" s="57"/>
      <c r="IC63" s="57"/>
      <c r="ID63" s="57"/>
      <c r="IE63" s="57"/>
      <c r="IF63" s="57"/>
      <c r="IG63" s="57"/>
      <c r="IH63" s="57"/>
      <c r="II63" s="57"/>
      <c r="IJ63" s="57"/>
      <c r="IK63" s="57"/>
      <c r="IL63" s="57"/>
      <c r="IM63" s="57"/>
      <c r="IN63" s="57"/>
      <c r="IO63" s="57"/>
      <c r="IP63" s="57"/>
      <c r="IQ63" s="57"/>
      <c r="IR63" s="57"/>
      <c r="IS63" s="57"/>
      <c r="IT63" s="57"/>
      <c r="IU63" s="57"/>
      <c r="IV63" s="57"/>
      <c r="IW63" s="57"/>
      <c r="IX63" s="57"/>
      <c r="IY63" s="57"/>
      <c r="IZ63" s="57"/>
      <c r="JA63" s="57"/>
      <c r="JB63" s="57"/>
      <c r="JC63" s="57"/>
      <c r="JD63" s="57"/>
      <c r="JE63" s="57"/>
      <c r="JF63" s="57"/>
      <c r="JG63" s="57"/>
      <c r="JH63" s="57"/>
      <c r="JI63" s="57"/>
      <c r="JJ63" s="57"/>
      <c r="JK63" s="57"/>
      <c r="JL63" s="57"/>
      <c r="JM63" s="57"/>
      <c r="JN63" s="57"/>
      <c r="JO63" s="57"/>
      <c r="JP63" s="57"/>
      <c r="JQ63" s="57"/>
      <c r="JR63" s="57"/>
      <c r="JS63" s="57"/>
      <c r="JT63" s="57"/>
      <c r="JU63" s="57"/>
      <c r="JV63" s="57"/>
      <c r="JW63" s="57"/>
      <c r="JX63" s="57"/>
      <c r="JY63" s="57"/>
      <c r="JZ63" s="57"/>
      <c r="KA63" s="57"/>
      <c r="KB63" s="57"/>
      <c r="KC63" s="57"/>
      <c r="KD63" s="57"/>
      <c r="KE63" s="57"/>
      <c r="KF63" s="57"/>
      <c r="KG63" s="57"/>
      <c r="KH63" s="57"/>
      <c r="KI63" s="57"/>
      <c r="KJ63" s="57"/>
      <c r="KK63" s="57"/>
      <c r="KL63" s="57"/>
      <c r="KM63" s="57"/>
      <c r="KN63" s="57"/>
      <c r="KO63" s="57"/>
      <c r="KP63" s="57"/>
      <c r="KQ63" s="57"/>
      <c r="KR63" s="57"/>
      <c r="KS63" s="57"/>
      <c r="KT63" s="57"/>
      <c r="KU63" s="57"/>
      <c r="KV63" s="57"/>
      <c r="KW63" s="57"/>
      <c r="KX63" s="57"/>
      <c r="KY63" s="57"/>
      <c r="KZ63" s="57"/>
      <c r="LA63" s="57"/>
      <c r="LB63" s="57"/>
      <c r="LC63" s="57"/>
      <c r="LD63" s="57"/>
      <c r="LE63" s="57"/>
      <c r="LF63" s="57"/>
      <c r="LG63" s="57"/>
      <c r="LH63" s="57"/>
      <c r="LI63" s="57"/>
      <c r="LJ63" s="57"/>
      <c r="LK63" s="57"/>
      <c r="LL63" s="57"/>
      <c r="LM63" s="57"/>
      <c r="LN63" s="57"/>
      <c r="LO63" s="57"/>
      <c r="LP63" s="57"/>
      <c r="LQ63" s="57"/>
      <c r="LR63" s="57"/>
      <c r="LS63" s="57"/>
      <c r="LT63" s="57"/>
      <c r="LU63" s="57"/>
      <c r="LV63" s="57"/>
      <c r="LW63" s="57"/>
      <c r="LX63" s="57"/>
      <c r="LY63" s="57"/>
      <c r="LZ63" s="57"/>
      <c r="MA63" s="57"/>
      <c r="MB63" s="57"/>
      <c r="MC63" s="57"/>
      <c r="MD63" s="57"/>
      <c r="ME63" s="57"/>
      <c r="MF63" s="57"/>
      <c r="MG63" s="57"/>
      <c r="MH63" s="57"/>
      <c r="MI63" s="57"/>
      <c r="MJ63" s="57"/>
      <c r="MK63" s="57"/>
    </row>
    <row r="64" spans="1:349" s="12" customFormat="1" ht="38.25" customHeight="1" x14ac:dyDescent="0.25">
      <c r="A64" s="94">
        <v>44761</v>
      </c>
      <c r="B64" s="75" t="s">
        <v>21</v>
      </c>
      <c r="C64" s="76" t="s">
        <v>116</v>
      </c>
      <c r="D64" s="80" t="s">
        <v>22</v>
      </c>
      <c r="E64" s="81" t="s">
        <v>224</v>
      </c>
      <c r="F64" s="40" t="s">
        <v>117</v>
      </c>
      <c r="G64" s="81"/>
      <c r="H64" s="81"/>
      <c r="I64" s="81"/>
      <c r="J64" s="81"/>
      <c r="K64" s="82">
        <v>6621.22</v>
      </c>
      <c r="L64" s="82">
        <v>258.22000000000003</v>
      </c>
      <c r="M64" s="82">
        <f t="shared" si="6"/>
        <v>6363</v>
      </c>
      <c r="N64" s="62">
        <f t="shared" si="5"/>
        <v>258.22000000000025</v>
      </c>
      <c r="O64" s="56"/>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row>
    <row r="65" spans="1:349" s="12" customFormat="1" ht="50.25" customHeight="1" x14ac:dyDescent="0.25">
      <c r="A65" s="94">
        <v>44762</v>
      </c>
      <c r="B65" s="87" t="s">
        <v>179</v>
      </c>
      <c r="C65" s="76" t="s">
        <v>65</v>
      </c>
      <c r="D65" s="80" t="s">
        <v>29</v>
      </c>
      <c r="E65" s="81" t="s">
        <v>180</v>
      </c>
      <c r="F65" s="40" t="s">
        <v>66</v>
      </c>
      <c r="G65" s="81"/>
      <c r="H65" s="81"/>
      <c r="I65" s="81"/>
      <c r="J65" s="81"/>
      <c r="K65" s="82">
        <v>242648</v>
      </c>
      <c r="L65" s="82"/>
      <c r="M65" s="79">
        <f t="shared" si="6"/>
        <v>242648</v>
      </c>
      <c r="N65" s="62">
        <f t="shared" si="5"/>
        <v>0</v>
      </c>
      <c r="O65" s="56"/>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row>
    <row r="66" spans="1:349" s="12" customFormat="1" ht="48.75" customHeight="1" x14ac:dyDescent="0.25">
      <c r="A66" s="94">
        <v>44764</v>
      </c>
      <c r="B66" s="75" t="s">
        <v>21</v>
      </c>
      <c r="C66" s="39" t="s">
        <v>69</v>
      </c>
      <c r="D66" s="42" t="s">
        <v>270</v>
      </c>
      <c r="E66" s="39" t="s">
        <v>271</v>
      </c>
      <c r="F66" s="40" t="s">
        <v>70</v>
      </c>
      <c r="G66" s="39"/>
      <c r="H66" s="39"/>
      <c r="I66" s="39"/>
      <c r="J66" s="39"/>
      <c r="K66" s="41">
        <v>6662.83</v>
      </c>
      <c r="L66" s="41">
        <v>0</v>
      </c>
      <c r="M66" s="41">
        <f t="shared" si="6"/>
        <v>6662.83</v>
      </c>
      <c r="N66" s="62">
        <f t="shared" si="5"/>
        <v>0</v>
      </c>
      <c r="O66" s="56"/>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row>
    <row r="67" spans="1:349" s="12" customFormat="1" ht="81.75" customHeight="1" x14ac:dyDescent="0.25">
      <c r="A67" s="94">
        <v>44764</v>
      </c>
      <c r="B67" s="75" t="s">
        <v>21</v>
      </c>
      <c r="C67" s="39" t="s">
        <v>69</v>
      </c>
      <c r="D67" s="42" t="s">
        <v>71</v>
      </c>
      <c r="E67" s="39" t="s">
        <v>272</v>
      </c>
      <c r="F67" s="40" t="s">
        <v>72</v>
      </c>
      <c r="G67" s="39"/>
      <c r="H67" s="39"/>
      <c r="I67" s="39"/>
      <c r="J67" s="39"/>
      <c r="K67" s="41">
        <v>26547.62</v>
      </c>
      <c r="L67" s="41">
        <v>0</v>
      </c>
      <c r="M67" s="41">
        <f t="shared" si="6"/>
        <v>26547.62</v>
      </c>
      <c r="N67" s="62">
        <f t="shared" si="5"/>
        <v>0</v>
      </c>
      <c r="O67" s="56"/>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row>
    <row r="68" spans="1:349" s="12" customFormat="1" ht="54.75" customHeight="1" x14ac:dyDescent="0.25">
      <c r="A68" s="94">
        <v>44764</v>
      </c>
      <c r="B68" s="73">
        <v>9</v>
      </c>
      <c r="C68" s="39" t="s">
        <v>87</v>
      </c>
      <c r="D68" s="42" t="s">
        <v>24</v>
      </c>
      <c r="E68" s="39" t="s">
        <v>198</v>
      </c>
      <c r="F68" s="40" t="s">
        <v>88</v>
      </c>
      <c r="G68" s="39"/>
      <c r="H68" s="39"/>
      <c r="I68" s="39"/>
      <c r="J68" s="39"/>
      <c r="K68" s="41">
        <v>74999.990000000005</v>
      </c>
      <c r="L68" s="41">
        <v>6610.18</v>
      </c>
      <c r="M68" s="41">
        <f t="shared" si="6"/>
        <v>68389.81</v>
      </c>
      <c r="N68" s="62">
        <f t="shared" si="5"/>
        <v>6610.1800000000076</v>
      </c>
      <c r="O68" s="56"/>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row>
    <row r="69" spans="1:349" s="12" customFormat="1" ht="50.25" customHeight="1" x14ac:dyDescent="0.25">
      <c r="A69" s="94">
        <v>44764</v>
      </c>
      <c r="B69" s="75" t="s">
        <v>21</v>
      </c>
      <c r="C69" s="76" t="s">
        <v>89</v>
      </c>
      <c r="D69" s="80" t="s">
        <v>19</v>
      </c>
      <c r="E69" s="81" t="s">
        <v>199</v>
      </c>
      <c r="F69" s="40" t="s">
        <v>90</v>
      </c>
      <c r="G69" s="81"/>
      <c r="H69" s="81"/>
      <c r="I69" s="81"/>
      <c r="J69" s="81"/>
      <c r="K69" s="82">
        <v>59000</v>
      </c>
      <c r="L69" s="82">
        <v>11500</v>
      </c>
      <c r="M69" s="82">
        <f t="shared" si="6"/>
        <v>47500</v>
      </c>
      <c r="N69" s="62">
        <f t="shared" si="5"/>
        <v>11500</v>
      </c>
      <c r="O69" s="56"/>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row>
    <row r="70" spans="1:349" s="12" customFormat="1" ht="39.75" customHeight="1" x14ac:dyDescent="0.25">
      <c r="A70" s="94">
        <v>44768</v>
      </c>
      <c r="B70" s="87" t="s">
        <v>227</v>
      </c>
      <c r="C70" s="76" t="s">
        <v>120</v>
      </c>
      <c r="D70" s="80" t="s">
        <v>27</v>
      </c>
      <c r="E70" s="81" t="s">
        <v>228</v>
      </c>
      <c r="F70" s="40" t="s">
        <v>121</v>
      </c>
      <c r="G70" s="81"/>
      <c r="H70" s="81"/>
      <c r="I70" s="81"/>
      <c r="J70" s="81"/>
      <c r="K70" s="82">
        <v>24000</v>
      </c>
      <c r="L70" s="82">
        <v>2115.2600000000002</v>
      </c>
      <c r="M70" s="82">
        <f t="shared" si="6"/>
        <v>21884.739999999998</v>
      </c>
      <c r="N70" s="62">
        <f t="shared" si="5"/>
        <v>2115.260000000002</v>
      </c>
      <c r="O70" s="56"/>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row>
    <row r="71" spans="1:349" s="12" customFormat="1" ht="46.5" customHeight="1" x14ac:dyDescent="0.25">
      <c r="A71" s="94">
        <v>44773</v>
      </c>
      <c r="B71" s="75" t="s">
        <v>21</v>
      </c>
      <c r="C71" s="76" t="s">
        <v>150</v>
      </c>
      <c r="D71" s="55" t="s">
        <v>257</v>
      </c>
      <c r="E71" s="83" t="s">
        <v>258</v>
      </c>
      <c r="F71" s="43" t="s">
        <v>151</v>
      </c>
      <c r="G71" s="83"/>
      <c r="H71" s="83"/>
      <c r="I71" s="83"/>
      <c r="J71" s="83"/>
      <c r="K71" s="82">
        <v>555146.88</v>
      </c>
      <c r="L71" s="82">
        <v>27757.35</v>
      </c>
      <c r="M71" s="82">
        <f t="shared" si="6"/>
        <v>527389.53</v>
      </c>
      <c r="N71" s="62">
        <f t="shared" si="5"/>
        <v>27757.349999999977</v>
      </c>
      <c r="O71" s="56"/>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row>
    <row r="72" spans="1:349" s="12" customFormat="1" ht="51.75" customHeight="1" x14ac:dyDescent="0.25">
      <c r="A72" s="94">
        <v>44774</v>
      </c>
      <c r="B72" s="75" t="s">
        <v>21</v>
      </c>
      <c r="C72" s="80" t="s">
        <v>123</v>
      </c>
      <c r="D72" s="81" t="s">
        <v>19</v>
      </c>
      <c r="E72" s="81" t="s">
        <v>232</v>
      </c>
      <c r="F72" s="40" t="s">
        <v>124</v>
      </c>
      <c r="G72" s="83"/>
      <c r="H72" s="83"/>
      <c r="I72" s="83"/>
      <c r="J72" s="83"/>
      <c r="K72" s="82">
        <v>59000</v>
      </c>
      <c r="L72" s="82">
        <v>11500</v>
      </c>
      <c r="M72" s="82">
        <f t="shared" si="6"/>
        <v>47500</v>
      </c>
      <c r="N72" s="62">
        <f t="shared" si="5"/>
        <v>11500</v>
      </c>
      <c r="O72" s="56"/>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row>
    <row r="73" spans="1:349" s="11" customFormat="1" ht="45.75" customHeight="1" x14ac:dyDescent="0.25">
      <c r="A73" s="94">
        <v>44774</v>
      </c>
      <c r="B73" s="87" t="s">
        <v>259</v>
      </c>
      <c r="C73" s="76" t="s">
        <v>154</v>
      </c>
      <c r="D73" s="55" t="s">
        <v>260</v>
      </c>
      <c r="E73" s="83" t="s">
        <v>261</v>
      </c>
      <c r="F73" s="43" t="s">
        <v>155</v>
      </c>
      <c r="G73" s="83"/>
      <c r="H73" s="83"/>
      <c r="I73" s="83"/>
      <c r="J73" s="83"/>
      <c r="K73" s="82">
        <v>115174.99</v>
      </c>
      <c r="L73" s="82">
        <v>5758.75</v>
      </c>
      <c r="M73" s="82">
        <f t="shared" si="6"/>
        <v>109416.24</v>
      </c>
      <c r="N73" s="62">
        <f t="shared" si="5"/>
        <v>5758.75</v>
      </c>
      <c r="O73" s="56"/>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c r="IE73" s="12"/>
      <c r="IF73" s="12"/>
      <c r="IG73" s="12"/>
      <c r="IH73" s="12"/>
      <c r="II73" s="12"/>
      <c r="IJ73" s="12"/>
      <c r="IK73" s="12"/>
      <c r="IL73" s="12"/>
      <c r="IM73" s="12"/>
      <c r="IN73" s="12"/>
      <c r="IO73" s="12"/>
      <c r="IP73" s="12"/>
      <c r="IQ73" s="12"/>
      <c r="IR73" s="12"/>
      <c r="IS73" s="12"/>
      <c r="IT73" s="12"/>
      <c r="IU73" s="12"/>
      <c r="IV73" s="12"/>
      <c r="IW73" s="12"/>
      <c r="IX73" s="12"/>
      <c r="IY73" s="12"/>
      <c r="IZ73" s="12"/>
      <c r="JA73" s="12"/>
      <c r="JB73" s="12"/>
      <c r="JC73" s="12"/>
      <c r="JD73" s="12"/>
      <c r="JE73" s="12"/>
      <c r="JF73" s="12"/>
      <c r="JG73" s="12"/>
      <c r="JH73" s="12"/>
      <c r="JI73" s="12"/>
      <c r="JJ73" s="12"/>
      <c r="JK73" s="12"/>
      <c r="JL73" s="12"/>
      <c r="JM73" s="12"/>
      <c r="JN73" s="12"/>
      <c r="JO73" s="12"/>
      <c r="JP73" s="12"/>
      <c r="JQ73" s="12"/>
      <c r="JR73" s="12"/>
      <c r="JS73" s="12"/>
      <c r="JT73" s="12"/>
      <c r="JU73" s="12"/>
      <c r="JV73" s="12"/>
      <c r="JW73" s="12"/>
      <c r="JX73" s="12"/>
      <c r="JY73" s="12"/>
      <c r="JZ73" s="12"/>
      <c r="KA73" s="12"/>
      <c r="KB73" s="12"/>
      <c r="KC73" s="12"/>
      <c r="KD73" s="12"/>
      <c r="KE73" s="12"/>
      <c r="KF73" s="12"/>
      <c r="KG73" s="12"/>
      <c r="KH73" s="12"/>
      <c r="KI73" s="12"/>
      <c r="KJ73" s="12"/>
      <c r="KK73" s="12"/>
      <c r="KL73" s="12"/>
      <c r="KM73" s="12"/>
      <c r="KN73" s="12"/>
      <c r="KO73" s="12"/>
      <c r="KP73" s="12"/>
      <c r="KQ73" s="12"/>
      <c r="KR73" s="12"/>
      <c r="KS73" s="12"/>
      <c r="KT73" s="12"/>
      <c r="KU73" s="12"/>
      <c r="KV73" s="12"/>
      <c r="KW73" s="12"/>
      <c r="KX73" s="12"/>
      <c r="KY73" s="12"/>
      <c r="KZ73" s="12"/>
      <c r="LA73" s="12"/>
      <c r="LB73" s="12"/>
      <c r="LC73" s="12"/>
      <c r="LD73" s="12"/>
      <c r="LE73" s="12"/>
      <c r="LF73" s="12"/>
      <c r="LG73" s="12"/>
      <c r="LH73" s="12"/>
      <c r="LI73" s="12"/>
      <c r="LJ73" s="12"/>
      <c r="LK73" s="12"/>
      <c r="LL73" s="12"/>
      <c r="LM73" s="12"/>
      <c r="LN73" s="12"/>
      <c r="LO73" s="12"/>
      <c r="LP73" s="12"/>
      <c r="LQ73" s="12"/>
      <c r="LR73" s="12"/>
      <c r="LS73" s="12"/>
      <c r="LT73" s="12"/>
      <c r="LU73" s="12"/>
      <c r="LV73" s="12"/>
      <c r="LW73" s="12"/>
      <c r="LX73" s="12"/>
      <c r="LY73" s="12"/>
      <c r="LZ73" s="12"/>
      <c r="MA73" s="12"/>
      <c r="MB73" s="12"/>
      <c r="MC73" s="12"/>
      <c r="MD73" s="12"/>
      <c r="ME73" s="12"/>
      <c r="MF73" s="12"/>
      <c r="MG73" s="12"/>
      <c r="MH73" s="12"/>
      <c r="MI73" s="12"/>
      <c r="MJ73" s="12"/>
      <c r="MK73" s="12"/>
    </row>
    <row r="74" spans="1:349" s="11" customFormat="1" ht="52.5" customHeight="1" x14ac:dyDescent="0.25">
      <c r="A74" s="94">
        <v>44774</v>
      </c>
      <c r="B74" s="87" t="s">
        <v>265</v>
      </c>
      <c r="C74" s="76" t="s">
        <v>156</v>
      </c>
      <c r="D74" s="55" t="s">
        <v>260</v>
      </c>
      <c r="E74" s="83" t="s">
        <v>266</v>
      </c>
      <c r="F74" s="43" t="s">
        <v>157</v>
      </c>
      <c r="G74" s="78"/>
      <c r="H74" s="78"/>
      <c r="I74" s="78"/>
      <c r="J74" s="78"/>
      <c r="K74" s="82">
        <v>13572.48</v>
      </c>
      <c r="L74" s="82">
        <v>678.83</v>
      </c>
      <c r="M74" s="82">
        <f t="shared" si="6"/>
        <v>12893.65</v>
      </c>
      <c r="N74" s="62">
        <f t="shared" si="5"/>
        <v>678.82999999999993</v>
      </c>
      <c r="O74" s="56"/>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c r="FJ74" s="12"/>
      <c r="FK74" s="12"/>
      <c r="FL74" s="12"/>
      <c r="FM74" s="12"/>
      <c r="FN74" s="12"/>
      <c r="FO74" s="12"/>
      <c r="FP74" s="12"/>
      <c r="FQ74" s="12"/>
      <c r="FR74" s="12"/>
      <c r="FS74" s="12"/>
      <c r="FT74" s="12"/>
      <c r="FU74" s="12"/>
      <c r="FV74" s="12"/>
      <c r="FW74" s="12"/>
      <c r="FX74" s="12"/>
      <c r="FY74" s="12"/>
      <c r="FZ74" s="12"/>
      <c r="GA74" s="12"/>
      <c r="GB74" s="12"/>
      <c r="GC74" s="12"/>
      <c r="GD74" s="12"/>
      <c r="GE74" s="12"/>
      <c r="GF74" s="12"/>
      <c r="GG74" s="12"/>
      <c r="GH74" s="12"/>
      <c r="GI74" s="12"/>
      <c r="GJ74" s="12"/>
      <c r="GK74" s="12"/>
      <c r="GL74" s="12"/>
      <c r="GM74" s="12"/>
      <c r="GN74" s="12"/>
      <c r="GO74" s="12"/>
      <c r="GP74" s="12"/>
      <c r="GQ74" s="12"/>
      <c r="GR74" s="12"/>
      <c r="GS74" s="12"/>
      <c r="GT74" s="12"/>
      <c r="GU74" s="12"/>
      <c r="GV74" s="12"/>
      <c r="GW74" s="12"/>
      <c r="GX74" s="12"/>
      <c r="GY74" s="12"/>
      <c r="GZ74" s="12"/>
      <c r="HA74" s="12"/>
      <c r="HB74" s="12"/>
      <c r="HC74" s="12"/>
      <c r="HD74" s="12"/>
      <c r="HE74" s="12"/>
      <c r="HF74" s="12"/>
      <c r="HG74" s="12"/>
      <c r="HH74" s="12"/>
      <c r="HI74" s="12"/>
      <c r="HJ74" s="12"/>
      <c r="HK74" s="12"/>
      <c r="HL74" s="12"/>
      <c r="HM74" s="12"/>
      <c r="HN74" s="12"/>
      <c r="HO74" s="12"/>
      <c r="HP74" s="12"/>
      <c r="HQ74" s="12"/>
      <c r="HR74" s="12"/>
      <c r="HS74" s="12"/>
      <c r="HT74" s="12"/>
      <c r="HU74" s="12"/>
      <c r="HV74" s="12"/>
      <c r="HW74" s="12"/>
      <c r="HX74" s="12"/>
      <c r="HY74" s="12"/>
      <c r="HZ74" s="12"/>
      <c r="IA74" s="12"/>
      <c r="IB74" s="12"/>
      <c r="IC74" s="12"/>
      <c r="ID74" s="12"/>
      <c r="IE74" s="12"/>
      <c r="IF74" s="12"/>
      <c r="IG74" s="12"/>
      <c r="IH74" s="12"/>
      <c r="II74" s="12"/>
      <c r="IJ74" s="12"/>
      <c r="IK74" s="12"/>
      <c r="IL74" s="12"/>
      <c r="IM74" s="12"/>
      <c r="IN74" s="12"/>
      <c r="IO74" s="12"/>
      <c r="IP74" s="12"/>
      <c r="IQ74" s="12"/>
      <c r="IR74" s="12"/>
      <c r="IS74" s="12"/>
      <c r="IT74" s="12"/>
      <c r="IU74" s="12"/>
      <c r="IV74" s="12"/>
      <c r="IW74" s="12"/>
      <c r="IX74" s="12"/>
      <c r="IY74" s="12"/>
      <c r="IZ74" s="12"/>
      <c r="JA74" s="12"/>
      <c r="JB74" s="12"/>
      <c r="JC74" s="12"/>
      <c r="JD74" s="12"/>
      <c r="JE74" s="12"/>
      <c r="JF74" s="12"/>
      <c r="JG74" s="12"/>
      <c r="JH74" s="12"/>
      <c r="JI74" s="12"/>
      <c r="JJ74" s="12"/>
      <c r="JK74" s="12"/>
      <c r="JL74" s="12"/>
      <c r="JM74" s="12"/>
      <c r="JN74" s="12"/>
      <c r="JO74" s="12"/>
      <c r="JP74" s="12"/>
      <c r="JQ74" s="12"/>
      <c r="JR74" s="12"/>
      <c r="JS74" s="12"/>
      <c r="JT74" s="12"/>
      <c r="JU74" s="12"/>
      <c r="JV74" s="12"/>
      <c r="JW74" s="12"/>
      <c r="JX74" s="12"/>
      <c r="JY74" s="12"/>
      <c r="JZ74" s="12"/>
      <c r="KA74" s="12"/>
      <c r="KB74" s="12"/>
      <c r="KC74" s="12"/>
      <c r="KD74" s="12"/>
      <c r="KE74" s="12"/>
      <c r="KF74" s="12"/>
      <c r="KG74" s="12"/>
      <c r="KH74" s="12"/>
      <c r="KI74" s="12"/>
      <c r="KJ74" s="12"/>
      <c r="KK74" s="12"/>
      <c r="KL74" s="12"/>
      <c r="KM74" s="12"/>
      <c r="KN74" s="12"/>
      <c r="KO74" s="12"/>
      <c r="KP74" s="12"/>
      <c r="KQ74" s="12"/>
      <c r="KR74" s="12"/>
      <c r="KS74" s="12"/>
      <c r="KT74" s="12"/>
      <c r="KU74" s="12"/>
      <c r="KV74" s="12"/>
      <c r="KW74" s="12"/>
      <c r="KX74" s="12"/>
      <c r="KY74" s="12"/>
      <c r="KZ74" s="12"/>
      <c r="LA74" s="12"/>
      <c r="LB74" s="12"/>
      <c r="LC74" s="12"/>
      <c r="LD74" s="12"/>
      <c r="LE74" s="12"/>
      <c r="LF74" s="12"/>
      <c r="LG74" s="12"/>
      <c r="LH74" s="12"/>
      <c r="LI74" s="12"/>
      <c r="LJ74" s="12"/>
      <c r="LK74" s="12"/>
      <c r="LL74" s="12"/>
      <c r="LM74" s="12"/>
      <c r="LN74" s="12"/>
      <c r="LO74" s="12"/>
      <c r="LP74" s="12"/>
      <c r="LQ74" s="12"/>
      <c r="LR74" s="12"/>
      <c r="LS74" s="12"/>
      <c r="LT74" s="12"/>
      <c r="LU74" s="12"/>
      <c r="LV74" s="12"/>
      <c r="LW74" s="12"/>
      <c r="LX74" s="12"/>
      <c r="LY74" s="12"/>
      <c r="LZ74" s="12"/>
      <c r="MA74" s="12"/>
      <c r="MB74" s="12"/>
      <c r="MC74" s="12"/>
      <c r="MD74" s="12"/>
      <c r="ME74" s="12"/>
      <c r="MF74" s="12"/>
      <c r="MG74" s="12"/>
      <c r="MH74" s="12"/>
      <c r="MI74" s="12"/>
      <c r="MJ74" s="12"/>
      <c r="MK74" s="12"/>
    </row>
    <row r="75" spans="1:349" s="11" customFormat="1" ht="51" customHeight="1" x14ac:dyDescent="0.25">
      <c r="A75" s="94">
        <v>44774</v>
      </c>
      <c r="B75" s="75">
        <v>17145</v>
      </c>
      <c r="C75" s="76" t="s">
        <v>158</v>
      </c>
      <c r="D75" s="55" t="s">
        <v>44</v>
      </c>
      <c r="E75" s="83" t="s">
        <v>267</v>
      </c>
      <c r="F75" s="43" t="s">
        <v>159</v>
      </c>
      <c r="G75" s="78"/>
      <c r="H75" s="78"/>
      <c r="I75" s="78"/>
      <c r="J75" s="78"/>
      <c r="K75" s="82">
        <v>71547.990000000005</v>
      </c>
      <c r="L75" s="82">
        <v>0</v>
      </c>
      <c r="M75" s="82">
        <f t="shared" si="6"/>
        <v>71547.990000000005</v>
      </c>
      <c r="N75" s="53"/>
      <c r="O75" s="34"/>
      <c r="P75" s="18"/>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row>
    <row r="76" spans="1:349" s="11" customFormat="1" ht="51" customHeight="1" x14ac:dyDescent="0.25">
      <c r="A76" s="94">
        <v>44778</v>
      </c>
      <c r="B76" s="86" t="s">
        <v>244</v>
      </c>
      <c r="C76" s="76" t="s">
        <v>139</v>
      </c>
      <c r="D76" s="80" t="s">
        <v>22</v>
      </c>
      <c r="E76" s="81" t="s">
        <v>247</v>
      </c>
      <c r="F76" s="40" t="s">
        <v>140</v>
      </c>
      <c r="G76" s="83"/>
      <c r="H76" s="83"/>
      <c r="I76" s="83"/>
      <c r="J76" s="83"/>
      <c r="K76" s="82">
        <v>35191.67</v>
      </c>
      <c r="L76" s="82">
        <v>1354.09</v>
      </c>
      <c r="M76" s="82">
        <f t="shared" si="6"/>
        <v>33837.58</v>
      </c>
      <c r="N76" s="62"/>
      <c r="O76" s="56"/>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c r="FJ76" s="12"/>
      <c r="FK76" s="12"/>
      <c r="FL76" s="12"/>
      <c r="FM76" s="12"/>
      <c r="FN76" s="12"/>
      <c r="FO76" s="12"/>
      <c r="FP76" s="12"/>
      <c r="FQ76" s="12"/>
      <c r="FR76" s="12"/>
      <c r="FS76" s="12"/>
      <c r="FT76" s="12"/>
      <c r="FU76" s="12"/>
      <c r="FV76" s="12"/>
      <c r="FW76" s="12"/>
      <c r="FX76" s="12"/>
      <c r="FY76" s="12"/>
      <c r="FZ76" s="12"/>
      <c r="GA76" s="12"/>
      <c r="GB76" s="12"/>
      <c r="GC76" s="12"/>
      <c r="GD76" s="12"/>
      <c r="GE76" s="12"/>
      <c r="GF76" s="12"/>
      <c r="GG76" s="12"/>
      <c r="GH76" s="12"/>
      <c r="GI76" s="12"/>
      <c r="GJ76" s="12"/>
      <c r="GK76" s="12"/>
      <c r="GL76" s="12"/>
      <c r="GM76" s="12"/>
      <c r="GN76" s="12"/>
      <c r="GO76" s="12"/>
      <c r="GP76" s="12"/>
      <c r="GQ76" s="12"/>
      <c r="GR76" s="12"/>
      <c r="GS76" s="12"/>
      <c r="GT76" s="12"/>
      <c r="GU76" s="12"/>
      <c r="GV76" s="12"/>
      <c r="GW76" s="12"/>
      <c r="GX76" s="12"/>
      <c r="GY76" s="12"/>
      <c r="GZ76" s="12"/>
      <c r="HA76" s="12"/>
      <c r="HB76" s="12"/>
      <c r="HC76" s="12"/>
      <c r="HD76" s="12"/>
      <c r="HE76" s="12"/>
      <c r="HF76" s="12"/>
      <c r="HG76" s="12"/>
      <c r="HH76" s="12"/>
      <c r="HI76" s="12"/>
      <c r="HJ76" s="12"/>
      <c r="HK76" s="12"/>
      <c r="HL76" s="12"/>
      <c r="HM76" s="12"/>
      <c r="HN76" s="12"/>
      <c r="HO76" s="12"/>
      <c r="HP76" s="12"/>
      <c r="HQ76" s="12"/>
      <c r="HR76" s="12"/>
      <c r="HS76" s="12"/>
      <c r="HT76" s="12"/>
      <c r="HU76" s="12"/>
      <c r="HV76" s="12"/>
      <c r="HW76" s="12"/>
      <c r="HX76" s="12"/>
      <c r="HY76" s="12"/>
      <c r="HZ76" s="12"/>
      <c r="IA76" s="12"/>
      <c r="IB76" s="12"/>
      <c r="IC76" s="12"/>
      <c r="ID76" s="12"/>
      <c r="IE76" s="12"/>
      <c r="IF76" s="12"/>
      <c r="IG76" s="12"/>
      <c r="IH76" s="12"/>
      <c r="II76" s="12"/>
      <c r="IJ76" s="12"/>
      <c r="IK76" s="12"/>
      <c r="IL76" s="12"/>
      <c r="IM76" s="12"/>
      <c r="IN76" s="12"/>
      <c r="IO76" s="12"/>
      <c r="IP76" s="12"/>
      <c r="IQ76" s="12"/>
      <c r="IR76" s="12"/>
      <c r="IS76" s="12"/>
      <c r="IT76" s="12"/>
      <c r="IU76" s="12"/>
      <c r="IV76" s="12"/>
      <c r="IW76" s="12"/>
      <c r="IX76" s="12"/>
      <c r="IY76" s="12"/>
      <c r="IZ76" s="12"/>
      <c r="JA76" s="12"/>
      <c r="JB76" s="12"/>
      <c r="JC76" s="12"/>
      <c r="JD76" s="12"/>
      <c r="JE76" s="12"/>
      <c r="JF76" s="12"/>
      <c r="JG76" s="12"/>
      <c r="JH76" s="12"/>
      <c r="JI76" s="12"/>
      <c r="JJ76" s="12"/>
      <c r="JK76" s="12"/>
      <c r="JL76" s="12"/>
      <c r="JM76" s="12"/>
      <c r="JN76" s="12"/>
      <c r="JO76" s="12"/>
      <c r="JP76" s="12"/>
      <c r="JQ76" s="12"/>
      <c r="JR76" s="12"/>
      <c r="JS76" s="12"/>
      <c r="JT76" s="12"/>
      <c r="JU76" s="12"/>
      <c r="JV76" s="12"/>
      <c r="JW76" s="12"/>
      <c r="JX76" s="12"/>
      <c r="JY76" s="12"/>
      <c r="JZ76" s="12"/>
      <c r="KA76" s="12"/>
      <c r="KB76" s="12"/>
      <c r="KC76" s="12"/>
      <c r="KD76" s="12"/>
      <c r="KE76" s="12"/>
      <c r="KF76" s="12"/>
      <c r="KG76" s="12"/>
      <c r="KH76" s="12"/>
      <c r="KI76" s="12"/>
      <c r="KJ76" s="12"/>
      <c r="KK76" s="12"/>
      <c r="KL76" s="12"/>
      <c r="KM76" s="12"/>
      <c r="KN76" s="12"/>
      <c r="KO76" s="12"/>
      <c r="KP76" s="12"/>
      <c r="KQ76" s="12"/>
      <c r="KR76" s="12"/>
      <c r="KS76" s="12"/>
      <c r="KT76" s="12"/>
      <c r="KU76" s="12"/>
      <c r="KV76" s="12"/>
      <c r="KW76" s="12"/>
      <c r="KX76" s="12"/>
      <c r="KY76" s="12"/>
      <c r="KZ76" s="12"/>
      <c r="LA76" s="12"/>
      <c r="LB76" s="12"/>
      <c r="LC76" s="12"/>
      <c r="LD76" s="12"/>
      <c r="LE76" s="12"/>
      <c r="LF76" s="12"/>
      <c r="LG76" s="12"/>
      <c r="LH76" s="12"/>
      <c r="LI76" s="12"/>
      <c r="LJ76" s="12"/>
      <c r="LK76" s="12"/>
      <c r="LL76" s="12"/>
      <c r="LM76" s="12"/>
      <c r="LN76" s="12"/>
      <c r="LO76" s="12"/>
      <c r="LP76" s="12"/>
      <c r="LQ76" s="12"/>
      <c r="LR76" s="12"/>
      <c r="LS76" s="12"/>
      <c r="LT76" s="12"/>
      <c r="LU76" s="12"/>
      <c r="LV76" s="12"/>
      <c r="LW76" s="12"/>
      <c r="LX76" s="12"/>
      <c r="LY76" s="12"/>
      <c r="LZ76" s="12"/>
      <c r="MA76" s="12"/>
      <c r="MB76" s="12"/>
      <c r="MC76" s="12"/>
      <c r="MD76" s="12"/>
      <c r="ME76" s="12"/>
      <c r="MF76" s="12"/>
      <c r="MG76" s="12"/>
      <c r="MH76" s="12"/>
      <c r="MI76" s="12"/>
      <c r="MJ76" s="12"/>
      <c r="MK76" s="12"/>
    </row>
    <row r="77" spans="1:349" s="11" customFormat="1" ht="51" customHeight="1" x14ac:dyDescent="0.25">
      <c r="A77" s="94">
        <v>44778</v>
      </c>
      <c r="B77" s="86" t="s">
        <v>245</v>
      </c>
      <c r="C77" s="76" t="s">
        <v>141</v>
      </c>
      <c r="D77" s="80" t="s">
        <v>22</v>
      </c>
      <c r="E77" s="78" t="s">
        <v>246</v>
      </c>
      <c r="F77" s="43" t="s">
        <v>142</v>
      </c>
      <c r="G77" s="83"/>
      <c r="H77" s="83"/>
      <c r="I77" s="83"/>
      <c r="J77" s="83"/>
      <c r="K77" s="82">
        <v>130556.82</v>
      </c>
      <c r="L77" s="82">
        <v>5025.8900000000003</v>
      </c>
      <c r="M77" s="82">
        <f t="shared" si="6"/>
        <v>125530.93000000001</v>
      </c>
      <c r="N77" s="62"/>
      <c r="O77" s="56"/>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c r="FJ77" s="12"/>
      <c r="FK77" s="12"/>
      <c r="FL77" s="12"/>
      <c r="FM77" s="12"/>
      <c r="FN77" s="12"/>
      <c r="FO77" s="12"/>
      <c r="FP77" s="12"/>
      <c r="FQ77" s="12"/>
      <c r="FR77" s="12"/>
      <c r="FS77" s="12"/>
      <c r="FT77" s="12"/>
      <c r="FU77" s="12"/>
      <c r="FV77" s="12"/>
      <c r="FW77" s="12"/>
      <c r="FX77" s="12"/>
      <c r="FY77" s="12"/>
      <c r="FZ77" s="12"/>
      <c r="GA77" s="12"/>
      <c r="GB77" s="12"/>
      <c r="GC77" s="12"/>
      <c r="GD77" s="12"/>
      <c r="GE77" s="12"/>
      <c r="GF77" s="12"/>
      <c r="GG77" s="12"/>
      <c r="GH77" s="12"/>
      <c r="GI77" s="12"/>
      <c r="GJ77" s="12"/>
      <c r="GK77" s="12"/>
      <c r="GL77" s="12"/>
      <c r="GM77" s="12"/>
      <c r="GN77" s="12"/>
      <c r="GO77" s="12"/>
      <c r="GP77" s="12"/>
      <c r="GQ77" s="12"/>
      <c r="GR77" s="12"/>
      <c r="GS77" s="12"/>
      <c r="GT77" s="12"/>
      <c r="GU77" s="12"/>
      <c r="GV77" s="12"/>
      <c r="GW77" s="12"/>
      <c r="GX77" s="12"/>
      <c r="GY77" s="12"/>
      <c r="GZ77" s="12"/>
      <c r="HA77" s="12"/>
      <c r="HB77" s="12"/>
      <c r="HC77" s="12"/>
      <c r="HD77" s="12"/>
      <c r="HE77" s="12"/>
      <c r="HF77" s="12"/>
      <c r="HG77" s="12"/>
      <c r="HH77" s="12"/>
      <c r="HI77" s="12"/>
      <c r="HJ77" s="12"/>
      <c r="HK77" s="12"/>
      <c r="HL77" s="12"/>
      <c r="HM77" s="12"/>
      <c r="HN77" s="12"/>
      <c r="HO77" s="12"/>
      <c r="HP77" s="12"/>
      <c r="HQ77" s="12"/>
      <c r="HR77" s="12"/>
      <c r="HS77" s="12"/>
      <c r="HT77" s="12"/>
      <c r="HU77" s="12"/>
      <c r="HV77" s="12"/>
      <c r="HW77" s="12"/>
      <c r="HX77" s="12"/>
      <c r="HY77" s="12"/>
      <c r="HZ77" s="12"/>
      <c r="IA77" s="12"/>
      <c r="IB77" s="12"/>
      <c r="IC77" s="12"/>
      <c r="ID77" s="12"/>
      <c r="IE77" s="12"/>
      <c r="IF77" s="12"/>
      <c r="IG77" s="12"/>
      <c r="IH77" s="12"/>
      <c r="II77" s="12"/>
      <c r="IJ77" s="12"/>
      <c r="IK77" s="12"/>
      <c r="IL77" s="12"/>
      <c r="IM77" s="12"/>
      <c r="IN77" s="12"/>
      <c r="IO77" s="12"/>
      <c r="IP77" s="12"/>
      <c r="IQ77" s="12"/>
      <c r="IR77" s="12"/>
      <c r="IS77" s="12"/>
      <c r="IT77" s="12"/>
      <c r="IU77" s="12"/>
      <c r="IV77" s="12"/>
      <c r="IW77" s="12"/>
      <c r="IX77" s="12"/>
      <c r="IY77" s="12"/>
      <c r="IZ77" s="12"/>
      <c r="JA77" s="12"/>
      <c r="JB77" s="12"/>
      <c r="JC77" s="12"/>
      <c r="JD77" s="12"/>
      <c r="JE77" s="12"/>
      <c r="JF77" s="12"/>
      <c r="JG77" s="12"/>
      <c r="JH77" s="12"/>
      <c r="JI77" s="12"/>
      <c r="JJ77" s="12"/>
      <c r="JK77" s="12"/>
      <c r="JL77" s="12"/>
      <c r="JM77" s="12"/>
      <c r="JN77" s="12"/>
      <c r="JO77" s="12"/>
      <c r="JP77" s="12"/>
      <c r="JQ77" s="12"/>
      <c r="JR77" s="12"/>
      <c r="JS77" s="12"/>
      <c r="JT77" s="12"/>
      <c r="JU77" s="12"/>
      <c r="JV77" s="12"/>
      <c r="JW77" s="12"/>
      <c r="JX77" s="12"/>
      <c r="JY77" s="12"/>
      <c r="JZ77" s="12"/>
      <c r="KA77" s="12"/>
      <c r="KB77" s="12"/>
      <c r="KC77" s="12"/>
      <c r="KD77" s="12"/>
      <c r="KE77" s="12"/>
      <c r="KF77" s="12"/>
      <c r="KG77" s="12"/>
      <c r="KH77" s="12"/>
      <c r="KI77" s="12"/>
      <c r="KJ77" s="12"/>
      <c r="KK77" s="12"/>
      <c r="KL77" s="12"/>
      <c r="KM77" s="12"/>
      <c r="KN77" s="12"/>
      <c r="KO77" s="12"/>
      <c r="KP77" s="12"/>
      <c r="KQ77" s="12"/>
      <c r="KR77" s="12"/>
      <c r="KS77" s="12"/>
      <c r="KT77" s="12"/>
      <c r="KU77" s="12"/>
      <c r="KV77" s="12"/>
      <c r="KW77" s="12"/>
      <c r="KX77" s="12"/>
      <c r="KY77" s="12"/>
      <c r="KZ77" s="12"/>
      <c r="LA77" s="12"/>
      <c r="LB77" s="12"/>
      <c r="LC77" s="12"/>
      <c r="LD77" s="12"/>
      <c r="LE77" s="12"/>
      <c r="LF77" s="12"/>
      <c r="LG77" s="12"/>
      <c r="LH77" s="12"/>
      <c r="LI77" s="12"/>
      <c r="LJ77" s="12"/>
      <c r="LK77" s="12"/>
      <c r="LL77" s="12"/>
      <c r="LM77" s="12"/>
      <c r="LN77" s="12"/>
      <c r="LO77" s="12"/>
      <c r="LP77" s="12"/>
      <c r="LQ77" s="12"/>
      <c r="LR77" s="12"/>
      <c r="LS77" s="12"/>
      <c r="LT77" s="12"/>
      <c r="LU77" s="12"/>
      <c r="LV77" s="12"/>
      <c r="LW77" s="12"/>
      <c r="LX77" s="12"/>
      <c r="LY77" s="12"/>
      <c r="LZ77" s="12"/>
      <c r="MA77" s="12"/>
      <c r="MB77" s="12"/>
      <c r="MC77" s="12"/>
      <c r="MD77" s="12"/>
      <c r="ME77" s="12"/>
      <c r="MF77" s="12"/>
      <c r="MG77" s="12"/>
      <c r="MH77" s="12"/>
      <c r="MI77" s="12"/>
      <c r="MJ77" s="12"/>
      <c r="MK77" s="12"/>
    </row>
    <row r="78" spans="1:349" s="11" customFormat="1" ht="51" customHeight="1" x14ac:dyDescent="0.25">
      <c r="A78" s="94">
        <v>44782</v>
      </c>
      <c r="B78" s="75" t="s">
        <v>21</v>
      </c>
      <c r="C78" s="39" t="s">
        <v>31</v>
      </c>
      <c r="D78" s="42" t="s">
        <v>290</v>
      </c>
      <c r="E78" s="39" t="s">
        <v>291</v>
      </c>
      <c r="F78" s="43" t="s">
        <v>277</v>
      </c>
      <c r="G78" s="38"/>
      <c r="H78" s="38"/>
      <c r="I78" s="38"/>
      <c r="J78" s="38"/>
      <c r="K78" s="41">
        <v>29500</v>
      </c>
      <c r="L78" s="41">
        <v>2600</v>
      </c>
      <c r="M78" s="41">
        <f t="shared" si="6"/>
        <v>26900</v>
      </c>
      <c r="N78" s="53"/>
      <c r="O78" s="34"/>
      <c r="P78" s="18"/>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row>
    <row r="79" spans="1:349" s="11" customFormat="1" ht="51" customHeight="1" x14ac:dyDescent="0.25">
      <c r="A79" s="94">
        <v>44790</v>
      </c>
      <c r="B79" s="75" t="s">
        <v>21</v>
      </c>
      <c r="C79" s="39" t="s">
        <v>275</v>
      </c>
      <c r="D79" s="42" t="s">
        <v>20</v>
      </c>
      <c r="E79" s="39" t="s">
        <v>288</v>
      </c>
      <c r="F79" s="43" t="s">
        <v>276</v>
      </c>
      <c r="G79" s="38"/>
      <c r="H79" s="38"/>
      <c r="I79" s="38"/>
      <c r="J79" s="38"/>
      <c r="K79" s="41">
        <v>8022.4</v>
      </c>
      <c r="L79" s="41">
        <v>651.83000000000004</v>
      </c>
      <c r="M79" s="41">
        <f t="shared" si="6"/>
        <v>7370.57</v>
      </c>
      <c r="N79" s="53"/>
      <c r="O79" s="34"/>
      <c r="P79" s="18"/>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row>
    <row r="80" spans="1:349" s="11" customFormat="1" ht="51" customHeight="1" x14ac:dyDescent="0.25">
      <c r="A80" s="94">
        <v>44792</v>
      </c>
      <c r="B80" s="75" t="s">
        <v>21</v>
      </c>
      <c r="C80" s="39" t="s">
        <v>292</v>
      </c>
      <c r="D80" s="42" t="s">
        <v>278</v>
      </c>
      <c r="E80" s="39" t="s">
        <v>279</v>
      </c>
      <c r="F80" s="43" t="s">
        <v>280</v>
      </c>
      <c r="G80" s="38"/>
      <c r="H80" s="38"/>
      <c r="I80" s="38"/>
      <c r="J80" s="38"/>
      <c r="K80" s="41">
        <v>20000</v>
      </c>
      <c r="L80" s="41">
        <v>0</v>
      </c>
      <c r="M80" s="41">
        <f t="shared" si="6"/>
        <v>20000</v>
      </c>
      <c r="N80" s="53"/>
      <c r="O80" s="34"/>
      <c r="P80" s="18"/>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row>
    <row r="81" spans="1:52" s="11" customFormat="1" ht="51" customHeight="1" x14ac:dyDescent="0.25">
      <c r="A81" s="94">
        <v>44804</v>
      </c>
      <c r="B81" s="74" t="s">
        <v>21</v>
      </c>
      <c r="C81" s="39" t="s">
        <v>281</v>
      </c>
      <c r="D81" s="42" t="s">
        <v>282</v>
      </c>
      <c r="E81" s="39" t="s">
        <v>284</v>
      </c>
      <c r="F81" s="43" t="s">
        <v>283</v>
      </c>
      <c r="G81" s="38"/>
      <c r="H81" s="38"/>
      <c r="I81" s="38"/>
      <c r="J81" s="38"/>
      <c r="K81" s="41">
        <v>43660</v>
      </c>
      <c r="L81" s="41">
        <v>8510</v>
      </c>
      <c r="M81" s="41">
        <f t="shared" si="6"/>
        <v>35150</v>
      </c>
      <c r="N81" s="53"/>
      <c r="O81" s="34"/>
      <c r="P81" s="18"/>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row>
    <row r="82" spans="1:52" s="13" customFormat="1" ht="45" customHeight="1" thickBot="1" x14ac:dyDescent="0.35">
      <c r="A82" s="26"/>
      <c r="B82" s="27"/>
      <c r="C82" s="28"/>
      <c r="D82" s="29" t="s">
        <v>12</v>
      </c>
      <c r="E82" s="30"/>
      <c r="F82" s="24"/>
      <c r="G82" s="24"/>
      <c r="H82" s="24"/>
      <c r="I82" s="24"/>
      <c r="J82" s="24"/>
      <c r="K82" s="25">
        <f>SUM(K14:K81)</f>
        <v>6404724.3900000006</v>
      </c>
      <c r="L82" s="25">
        <f t="shared" ref="L82:M82" si="7">SUM(L14:L81)</f>
        <v>334777.89</v>
      </c>
      <c r="M82" s="25">
        <f t="shared" si="7"/>
        <v>6069946.5000000009</v>
      </c>
      <c r="N82" s="63">
        <f>SUM(N29:N74)</f>
        <v>229800.14999999994</v>
      </c>
      <c r="O82" s="35"/>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row>
    <row r="85" spans="1:52" x14ac:dyDescent="0.35">
      <c r="A85" s="7"/>
      <c r="B85" s="5"/>
      <c r="C85" s="7"/>
      <c r="D85" s="8"/>
      <c r="E85" s="8"/>
      <c r="F85" s="45"/>
      <c r="G85" s="8"/>
      <c r="H85" s="8"/>
      <c r="I85" s="8"/>
      <c r="J85" s="8"/>
      <c r="K85" s="8"/>
      <c r="L85" s="8"/>
      <c r="M85" s="9"/>
    </row>
    <row r="86" spans="1:52" x14ac:dyDescent="0.35">
      <c r="A86" s="31" t="s">
        <v>4</v>
      </c>
      <c r="B86" s="6"/>
      <c r="D86" s="14"/>
      <c r="E86" s="14"/>
      <c r="F86" s="46"/>
      <c r="G86" s="14"/>
      <c r="H86" s="14"/>
      <c r="I86" s="14"/>
      <c r="J86" s="10" t="s">
        <v>7</v>
      </c>
      <c r="K86" s="31" t="s">
        <v>7</v>
      </c>
      <c r="L86" s="31"/>
      <c r="M86" s="6"/>
    </row>
    <row r="87" spans="1:52" x14ac:dyDescent="0.35">
      <c r="A87" s="32" t="s">
        <v>5</v>
      </c>
      <c r="B87" s="6"/>
      <c r="D87" s="6"/>
      <c r="E87" s="6"/>
      <c r="F87" s="47"/>
      <c r="G87" s="6"/>
      <c r="H87" s="6"/>
      <c r="I87" s="6"/>
      <c r="J87" s="10" t="s">
        <v>8</v>
      </c>
      <c r="K87" s="32" t="s">
        <v>8</v>
      </c>
      <c r="L87" s="32"/>
      <c r="M87" s="6"/>
    </row>
    <row r="88" spans="1:52" x14ac:dyDescent="0.35">
      <c r="A88" s="32" t="s">
        <v>6</v>
      </c>
      <c r="B88" s="6"/>
      <c r="D88" s="14"/>
      <c r="E88" s="14"/>
      <c r="F88" s="46"/>
      <c r="G88" s="14"/>
      <c r="H88" s="14"/>
      <c r="I88" s="14"/>
      <c r="J88" s="10" t="s">
        <v>9</v>
      </c>
      <c r="K88" s="32" t="s">
        <v>9</v>
      </c>
      <c r="L88" s="32"/>
      <c r="M88" s="6"/>
    </row>
    <row r="94" spans="1:52" s="2" customFormat="1" x14ac:dyDescent="0.35">
      <c r="F94" s="48"/>
      <c r="N94" s="64"/>
      <c r="O94" s="65"/>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row>
    <row r="95" spans="1:52" s="2" customFormat="1" x14ac:dyDescent="0.35">
      <c r="F95" s="48"/>
      <c r="N95" s="64"/>
      <c r="O95" s="65"/>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row>
    <row r="96" spans="1:52" s="2" customFormat="1" x14ac:dyDescent="0.35">
      <c r="F96" s="48"/>
      <c r="N96" s="64"/>
      <c r="O96" s="65"/>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row>
    <row r="97" spans="6:52" s="2" customFormat="1" x14ac:dyDescent="0.35">
      <c r="F97" s="48"/>
      <c r="N97" s="64"/>
      <c r="O97" s="65"/>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row>
    <row r="98" spans="6:52" s="2" customFormat="1" x14ac:dyDescent="0.35">
      <c r="F98" s="48"/>
      <c r="N98" s="64"/>
      <c r="O98" s="65"/>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row>
    <row r="99" spans="6:52" s="2" customFormat="1" x14ac:dyDescent="0.35">
      <c r="F99" s="48"/>
      <c r="N99" s="64"/>
      <c r="O99" s="65"/>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row>
    <row r="100" spans="6:52" s="2" customFormat="1" x14ac:dyDescent="0.35">
      <c r="F100" s="48"/>
      <c r="N100" s="64"/>
      <c r="O100" s="65"/>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row>
    <row r="101" spans="6:52" s="2" customFormat="1" x14ac:dyDescent="0.35">
      <c r="F101" s="48"/>
      <c r="N101" s="64"/>
      <c r="O101" s="65"/>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row>
    <row r="102" spans="6:52" s="2" customFormat="1" x14ac:dyDescent="0.35">
      <c r="F102" s="48"/>
      <c r="N102" s="64"/>
      <c r="O102" s="65"/>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row>
    <row r="103" spans="6:52" s="2" customFormat="1" x14ac:dyDescent="0.35">
      <c r="F103" s="48"/>
      <c r="N103" s="64"/>
      <c r="O103" s="65"/>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row>
    <row r="104" spans="6:52" s="2" customFormat="1" x14ac:dyDescent="0.35">
      <c r="F104" s="48"/>
      <c r="N104" s="64"/>
      <c r="O104" s="65"/>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row>
    <row r="105" spans="6:52" s="2" customFormat="1" x14ac:dyDescent="0.35">
      <c r="F105" s="48"/>
      <c r="N105" s="64"/>
      <c r="O105" s="65"/>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row>
    <row r="106" spans="6:52" s="2" customFormat="1" x14ac:dyDescent="0.35">
      <c r="F106" s="48"/>
      <c r="N106" s="64"/>
      <c r="O106" s="65"/>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row>
    <row r="107" spans="6:52" s="2" customFormat="1" x14ac:dyDescent="0.35">
      <c r="F107" s="48"/>
      <c r="N107" s="64"/>
      <c r="O107" s="65"/>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row>
    <row r="108" spans="6:52" s="2" customFormat="1" x14ac:dyDescent="0.35">
      <c r="F108" s="48"/>
      <c r="N108" s="64"/>
      <c r="O108" s="65"/>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row>
    <row r="109" spans="6:52" s="2" customFormat="1" x14ac:dyDescent="0.35">
      <c r="F109" s="48"/>
      <c r="N109" s="64"/>
      <c r="O109" s="65"/>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row>
    <row r="110" spans="6:52" s="2" customFormat="1" x14ac:dyDescent="0.35">
      <c r="F110" s="48"/>
      <c r="N110" s="64"/>
      <c r="O110" s="65"/>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row>
    <row r="111" spans="6:52" s="2" customFormat="1" x14ac:dyDescent="0.35">
      <c r="F111" s="48"/>
      <c r="N111" s="64"/>
      <c r="O111" s="65"/>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row>
    <row r="112" spans="6:52" s="2" customFormat="1" x14ac:dyDescent="0.35">
      <c r="F112" s="48"/>
      <c r="N112" s="64"/>
      <c r="O112" s="65"/>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row>
    <row r="113" spans="4:52" s="2" customFormat="1" ht="26.25" x14ac:dyDescent="0.35">
      <c r="D113" s="15"/>
      <c r="E113" s="15"/>
      <c r="F113" s="49"/>
      <c r="G113" s="15"/>
      <c r="H113" s="15"/>
      <c r="I113" s="15"/>
      <c r="J113" s="15"/>
      <c r="K113" s="15"/>
      <c r="L113" s="15"/>
      <c r="N113" s="64"/>
      <c r="O113" s="65"/>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row>
    <row r="114" spans="4:52" s="2" customFormat="1" ht="26.25" x14ac:dyDescent="0.35">
      <c r="D114" s="15"/>
      <c r="E114" s="15"/>
      <c r="F114" s="49"/>
      <c r="G114" s="15"/>
      <c r="H114" s="15"/>
      <c r="I114" s="15"/>
      <c r="J114" s="15"/>
      <c r="K114" s="15"/>
      <c r="L114" s="15"/>
      <c r="N114" s="64"/>
      <c r="O114" s="65"/>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row>
    <row r="115" spans="4:52" s="2" customFormat="1" ht="26.25" x14ac:dyDescent="0.35">
      <c r="D115" s="3"/>
      <c r="E115" s="3"/>
      <c r="F115" s="50"/>
      <c r="G115" s="3"/>
      <c r="H115" s="3"/>
      <c r="I115" s="3"/>
      <c r="J115" s="3"/>
      <c r="K115" s="3"/>
      <c r="L115" s="3"/>
      <c r="N115" s="64"/>
      <c r="O115" s="65"/>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row>
    <row r="116" spans="4:52" s="2" customFormat="1" x14ac:dyDescent="0.35">
      <c r="D116" s="16"/>
      <c r="E116" s="16"/>
      <c r="F116" s="51"/>
      <c r="G116" s="16"/>
      <c r="H116" s="16"/>
      <c r="I116" s="16"/>
      <c r="J116" s="16"/>
      <c r="K116" s="16"/>
      <c r="L116" s="16"/>
      <c r="N116" s="64"/>
      <c r="O116" s="65"/>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row>
    <row r="117" spans="4:52" s="2" customFormat="1" ht="26.25" x14ac:dyDescent="0.35">
      <c r="D117" s="3"/>
      <c r="E117" s="3"/>
      <c r="F117" s="50"/>
      <c r="G117" s="3"/>
      <c r="H117" s="3"/>
      <c r="I117" s="3"/>
      <c r="J117" s="3"/>
      <c r="K117" s="3"/>
      <c r="L117" s="3"/>
      <c r="N117" s="64"/>
      <c r="O117" s="65"/>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row>
    <row r="118" spans="4:52" s="2" customFormat="1" x14ac:dyDescent="0.35">
      <c r="D118" s="16"/>
      <c r="E118" s="16"/>
      <c r="F118" s="51"/>
      <c r="G118" s="16"/>
      <c r="H118" s="16"/>
      <c r="I118" s="16"/>
      <c r="J118" s="16"/>
      <c r="K118" s="16"/>
      <c r="L118" s="16"/>
      <c r="N118" s="64"/>
      <c r="O118" s="65"/>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row>
    <row r="119" spans="4:52" s="2" customFormat="1" ht="26.25" x14ac:dyDescent="0.35">
      <c r="D119" s="3"/>
      <c r="E119" s="3"/>
      <c r="F119" s="50"/>
      <c r="G119" s="3"/>
      <c r="H119" s="3"/>
      <c r="I119" s="3"/>
      <c r="J119" s="3"/>
      <c r="K119" s="3"/>
      <c r="L119" s="3"/>
      <c r="N119" s="64"/>
      <c r="O119" s="65"/>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row>
    <row r="120" spans="4:52" s="2" customFormat="1" x14ac:dyDescent="0.35">
      <c r="D120" s="16"/>
      <c r="E120" s="16"/>
      <c r="F120" s="51"/>
      <c r="G120" s="16"/>
      <c r="H120" s="16"/>
      <c r="I120" s="16"/>
      <c r="J120" s="16"/>
      <c r="K120" s="16"/>
      <c r="L120" s="16"/>
      <c r="N120" s="64"/>
      <c r="O120" s="65"/>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row>
    <row r="121" spans="4:52" s="2" customFormat="1" ht="26.25" x14ac:dyDescent="0.35">
      <c r="D121" s="3"/>
      <c r="E121" s="3"/>
      <c r="F121" s="50"/>
      <c r="G121" s="3"/>
      <c r="H121" s="3"/>
      <c r="I121" s="3"/>
      <c r="J121" s="3"/>
      <c r="K121" s="3"/>
      <c r="L121" s="3"/>
      <c r="N121" s="64"/>
      <c r="O121" s="65"/>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row>
    <row r="122" spans="4:52" s="2" customFormat="1" x14ac:dyDescent="0.35">
      <c r="D122" s="16"/>
      <c r="E122" s="16"/>
      <c r="F122" s="51"/>
      <c r="G122" s="16"/>
      <c r="H122" s="16"/>
      <c r="I122" s="16"/>
      <c r="J122" s="16"/>
      <c r="K122" s="16"/>
      <c r="L122" s="16"/>
      <c r="N122" s="64"/>
      <c r="O122" s="65"/>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row>
    <row r="123" spans="4:52" s="2" customFormat="1" ht="26.25" x14ac:dyDescent="0.35">
      <c r="D123" s="3"/>
      <c r="E123" s="3"/>
      <c r="F123" s="50"/>
      <c r="G123" s="3"/>
      <c r="H123" s="3"/>
      <c r="I123" s="3"/>
      <c r="J123" s="3"/>
      <c r="K123" s="3"/>
      <c r="L123" s="3"/>
      <c r="N123" s="64"/>
      <c r="O123" s="65"/>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row>
    <row r="124" spans="4:52" s="2" customFormat="1" x14ac:dyDescent="0.35">
      <c r="D124" s="16"/>
      <c r="E124" s="16"/>
      <c r="F124" s="51"/>
      <c r="G124" s="16"/>
      <c r="H124" s="16"/>
      <c r="I124" s="16"/>
      <c r="J124" s="16"/>
      <c r="K124" s="16"/>
      <c r="L124" s="16"/>
      <c r="N124" s="64"/>
      <c r="O124" s="65"/>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row>
    <row r="125" spans="4:52" s="2" customFormat="1" ht="26.25" x14ac:dyDescent="0.35">
      <c r="D125" s="3"/>
      <c r="E125" s="3"/>
      <c r="F125" s="50"/>
      <c r="G125" s="3"/>
      <c r="H125" s="3"/>
      <c r="I125" s="3"/>
      <c r="J125" s="3"/>
      <c r="K125" s="3"/>
      <c r="L125" s="3"/>
      <c r="N125" s="64"/>
      <c r="O125" s="65"/>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row>
    <row r="126" spans="4:52" s="2" customFormat="1" x14ac:dyDescent="0.35">
      <c r="D126" s="16"/>
      <c r="E126" s="16"/>
      <c r="F126" s="51"/>
      <c r="G126" s="16"/>
      <c r="H126" s="16"/>
      <c r="I126" s="16"/>
      <c r="J126" s="16"/>
      <c r="K126" s="16"/>
      <c r="L126" s="16"/>
      <c r="N126" s="64"/>
      <c r="O126" s="65"/>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row>
    <row r="127" spans="4:52" s="2" customFormat="1" ht="26.25" x14ac:dyDescent="0.35">
      <c r="D127" s="3"/>
      <c r="E127" s="3"/>
      <c r="F127" s="50"/>
      <c r="G127" s="3"/>
      <c r="H127" s="3"/>
      <c r="I127" s="3"/>
      <c r="J127" s="3"/>
      <c r="K127" s="3"/>
      <c r="L127" s="3"/>
      <c r="N127" s="64"/>
      <c r="O127" s="65"/>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row>
    <row r="128" spans="4:52" s="2" customFormat="1" x14ac:dyDescent="0.35">
      <c r="D128" s="16"/>
      <c r="E128" s="16"/>
      <c r="F128" s="51"/>
      <c r="G128" s="16"/>
      <c r="H128" s="16"/>
      <c r="I128" s="16"/>
      <c r="J128" s="16"/>
      <c r="K128" s="16"/>
      <c r="L128" s="16"/>
      <c r="N128" s="64"/>
      <c r="O128" s="65"/>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row>
    <row r="129" spans="4:52" s="2" customFormat="1" ht="26.25" x14ac:dyDescent="0.35">
      <c r="D129" s="3"/>
      <c r="E129" s="3"/>
      <c r="F129" s="50"/>
      <c r="G129" s="3"/>
      <c r="H129" s="3"/>
      <c r="I129" s="3"/>
      <c r="J129" s="3"/>
      <c r="K129" s="3"/>
      <c r="L129" s="3"/>
      <c r="N129" s="64"/>
      <c r="O129" s="65"/>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row>
    <row r="130" spans="4:52" s="2" customFormat="1" x14ac:dyDescent="0.35">
      <c r="D130" s="16"/>
      <c r="E130" s="16"/>
      <c r="F130" s="51"/>
      <c r="G130" s="16"/>
      <c r="H130" s="16"/>
      <c r="I130" s="16"/>
      <c r="J130" s="16"/>
      <c r="K130" s="16"/>
      <c r="L130" s="16"/>
      <c r="N130" s="64"/>
      <c r="O130" s="65"/>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row>
    <row r="131" spans="4:52" s="2" customFormat="1" ht="26.25" x14ac:dyDescent="0.35">
      <c r="D131" s="3"/>
      <c r="E131" s="3"/>
      <c r="F131" s="50"/>
      <c r="G131" s="3"/>
      <c r="H131" s="3"/>
      <c r="I131" s="3"/>
      <c r="J131" s="3"/>
      <c r="K131" s="3"/>
      <c r="L131" s="3"/>
      <c r="N131" s="64"/>
      <c r="O131" s="65"/>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row>
    <row r="132" spans="4:52" s="2" customFormat="1" x14ac:dyDescent="0.35">
      <c r="D132" s="16"/>
      <c r="E132" s="16"/>
      <c r="F132" s="51"/>
      <c r="G132" s="16"/>
      <c r="H132" s="16"/>
      <c r="I132" s="16"/>
      <c r="J132" s="16"/>
      <c r="K132" s="16"/>
      <c r="L132" s="16"/>
      <c r="N132" s="64"/>
      <c r="O132" s="65"/>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row>
    <row r="133" spans="4:52" s="2" customFormat="1" ht="26.25" x14ac:dyDescent="0.35">
      <c r="D133" s="3"/>
      <c r="E133" s="3"/>
      <c r="F133" s="50"/>
      <c r="G133" s="3"/>
      <c r="H133" s="3"/>
      <c r="I133" s="3"/>
      <c r="J133" s="3"/>
      <c r="K133" s="3"/>
      <c r="L133" s="3"/>
      <c r="N133" s="64"/>
      <c r="O133" s="65"/>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row>
    <row r="134" spans="4:52" s="2" customFormat="1" x14ac:dyDescent="0.35">
      <c r="D134" s="16"/>
      <c r="E134" s="16"/>
      <c r="F134" s="51"/>
      <c r="G134" s="16"/>
      <c r="H134" s="16"/>
      <c r="I134" s="16"/>
      <c r="J134" s="16"/>
      <c r="K134" s="16"/>
      <c r="L134" s="16"/>
      <c r="N134" s="64"/>
      <c r="O134" s="65"/>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row>
    <row r="135" spans="4:52" s="2" customFormat="1" ht="26.25" x14ac:dyDescent="0.35">
      <c r="D135" s="3"/>
      <c r="E135" s="3"/>
      <c r="F135" s="50"/>
      <c r="G135" s="3"/>
      <c r="H135" s="3"/>
      <c r="I135" s="3"/>
      <c r="J135" s="3"/>
      <c r="K135" s="3"/>
      <c r="L135" s="3"/>
      <c r="N135" s="64"/>
      <c r="O135" s="65"/>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row>
    <row r="136" spans="4:52" s="2" customFormat="1" x14ac:dyDescent="0.35">
      <c r="D136" s="16"/>
      <c r="E136" s="16"/>
      <c r="F136" s="51"/>
      <c r="G136" s="16"/>
      <c r="H136" s="16"/>
      <c r="I136" s="16"/>
      <c r="J136" s="16"/>
      <c r="K136" s="16"/>
      <c r="L136" s="16"/>
      <c r="N136" s="64"/>
      <c r="O136" s="65"/>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row>
    <row r="137" spans="4:52" s="2" customFormat="1" ht="26.25" x14ac:dyDescent="0.35">
      <c r="D137" s="3"/>
      <c r="E137" s="3"/>
      <c r="F137" s="50"/>
      <c r="G137" s="3"/>
      <c r="H137" s="3"/>
      <c r="I137" s="3"/>
      <c r="J137" s="3"/>
      <c r="K137" s="3"/>
      <c r="L137" s="3"/>
      <c r="N137" s="64"/>
      <c r="O137" s="65"/>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row>
    <row r="138" spans="4:52" s="2" customFormat="1" x14ac:dyDescent="0.35">
      <c r="D138" s="16"/>
      <c r="E138" s="16"/>
      <c r="F138" s="51"/>
      <c r="G138" s="16"/>
      <c r="H138" s="16"/>
      <c r="I138" s="16"/>
      <c r="J138" s="16"/>
      <c r="K138" s="16"/>
      <c r="L138" s="16"/>
      <c r="N138" s="64"/>
      <c r="O138" s="65"/>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row>
    <row r="139" spans="4:52" s="2" customFormat="1" ht="26.25" x14ac:dyDescent="0.35">
      <c r="D139" s="3"/>
      <c r="E139" s="3"/>
      <c r="F139" s="50"/>
      <c r="G139" s="3"/>
      <c r="H139" s="3"/>
      <c r="I139" s="3"/>
      <c r="J139" s="3"/>
      <c r="K139" s="3"/>
      <c r="L139" s="3"/>
      <c r="N139" s="64"/>
      <c r="O139" s="65"/>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row>
    <row r="140" spans="4:52" s="2" customFormat="1" x14ac:dyDescent="0.35">
      <c r="D140" s="16"/>
      <c r="E140" s="16"/>
      <c r="F140" s="51"/>
      <c r="G140" s="16"/>
      <c r="H140" s="16"/>
      <c r="I140" s="16"/>
      <c r="J140" s="16"/>
      <c r="K140" s="16"/>
      <c r="L140" s="16"/>
      <c r="N140" s="64"/>
      <c r="O140" s="65"/>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row>
    <row r="141" spans="4:52" ht="26.25" x14ac:dyDescent="0.35">
      <c r="D141" s="3"/>
      <c r="E141" s="3"/>
      <c r="F141" s="50"/>
      <c r="G141" s="3"/>
      <c r="H141" s="3"/>
      <c r="I141" s="3"/>
      <c r="J141" s="3"/>
      <c r="K141" s="3"/>
      <c r="L141" s="3"/>
    </row>
    <row r="142" spans="4:52" x14ac:dyDescent="0.35">
      <c r="D142" s="4"/>
      <c r="E142" s="4"/>
      <c r="F142" s="52"/>
      <c r="G142" s="4"/>
      <c r="H142" s="4"/>
      <c r="I142" s="4"/>
      <c r="J142" s="4"/>
      <c r="K142" s="4"/>
      <c r="L142" s="4"/>
    </row>
    <row r="143" spans="4:52" ht="26.25" x14ac:dyDescent="0.35">
      <c r="D143" s="3"/>
      <c r="E143" s="3"/>
      <c r="F143" s="50"/>
      <c r="G143" s="3"/>
      <c r="H143" s="3"/>
      <c r="I143" s="3"/>
      <c r="J143" s="3"/>
      <c r="K143" s="3"/>
      <c r="L143" s="3"/>
    </row>
    <row r="144" spans="4:52" x14ac:dyDescent="0.35">
      <c r="D144" s="4"/>
      <c r="E144" s="4"/>
      <c r="F144" s="52"/>
      <c r="G144" s="4"/>
      <c r="H144" s="4"/>
      <c r="I144" s="4"/>
      <c r="J144" s="4"/>
      <c r="K144" s="4"/>
      <c r="L144" s="4"/>
    </row>
    <row r="145" spans="4:12" s="1" customFormat="1" ht="26.25" x14ac:dyDescent="0.35">
      <c r="D145" s="3"/>
      <c r="E145" s="3"/>
      <c r="F145" s="50"/>
      <c r="G145" s="3"/>
      <c r="H145" s="3"/>
      <c r="I145" s="3"/>
      <c r="J145" s="3"/>
      <c r="K145" s="3"/>
      <c r="L145" s="3"/>
    </row>
    <row r="146" spans="4:12" s="1" customFormat="1" x14ac:dyDescent="0.35">
      <c r="D146" s="4"/>
      <c r="E146" s="4"/>
      <c r="F146" s="52"/>
      <c r="G146" s="4"/>
      <c r="H146" s="4"/>
      <c r="I146" s="4"/>
      <c r="J146" s="4"/>
      <c r="K146" s="4"/>
      <c r="L146" s="4"/>
    </row>
    <row r="147" spans="4:12" s="1" customFormat="1" ht="26.25" x14ac:dyDescent="0.35">
      <c r="D147" s="3"/>
      <c r="E147" s="3"/>
      <c r="F147" s="50"/>
      <c r="G147" s="3"/>
      <c r="H147" s="3"/>
      <c r="I147" s="3"/>
      <c r="J147" s="3"/>
      <c r="K147" s="3"/>
      <c r="L147" s="3"/>
    </row>
    <row r="148" spans="4:12" s="1" customFormat="1" x14ac:dyDescent="0.35">
      <c r="D148" s="4"/>
      <c r="E148" s="4"/>
      <c r="F148" s="52"/>
      <c r="G148" s="4"/>
      <c r="H148" s="4"/>
      <c r="I148" s="4"/>
      <c r="J148" s="4"/>
      <c r="K148" s="4"/>
      <c r="L148" s="4"/>
    </row>
    <row r="149" spans="4:12" s="1" customFormat="1" ht="26.25" x14ac:dyDescent="0.35">
      <c r="D149" s="3"/>
      <c r="E149" s="3"/>
      <c r="F149" s="50"/>
      <c r="G149" s="3"/>
      <c r="H149" s="3"/>
      <c r="I149" s="3"/>
      <c r="J149" s="3"/>
      <c r="K149" s="3"/>
      <c r="L149" s="3"/>
    </row>
    <row r="150" spans="4:12" s="1" customFormat="1" x14ac:dyDescent="0.35">
      <c r="D150" s="4"/>
      <c r="E150" s="4"/>
      <c r="F150" s="52"/>
      <c r="G150" s="4"/>
      <c r="H150" s="4"/>
      <c r="I150" s="4"/>
      <c r="J150" s="4"/>
      <c r="K150" s="4"/>
      <c r="L150" s="4"/>
    </row>
    <row r="151" spans="4:12" s="1" customFormat="1" ht="26.25" x14ac:dyDescent="0.35">
      <c r="D151" s="3"/>
      <c r="E151" s="3"/>
      <c r="F151" s="50"/>
      <c r="G151" s="3"/>
      <c r="H151" s="3"/>
      <c r="I151" s="3"/>
      <c r="J151" s="3"/>
      <c r="K151" s="3"/>
      <c r="L151" s="3"/>
    </row>
    <row r="152" spans="4:12" s="1" customFormat="1" x14ac:dyDescent="0.35">
      <c r="D152" s="4"/>
      <c r="E152" s="4"/>
      <c r="F152" s="52"/>
      <c r="G152" s="4"/>
      <c r="H152" s="4"/>
      <c r="I152" s="4"/>
      <c r="J152" s="4"/>
      <c r="K152" s="4"/>
      <c r="L152" s="4"/>
    </row>
    <row r="153" spans="4:12" s="1" customFormat="1" ht="26.25" x14ac:dyDescent="0.35">
      <c r="D153" s="3"/>
      <c r="E153" s="3"/>
      <c r="F153" s="50"/>
      <c r="G153" s="3"/>
      <c r="H153" s="3"/>
      <c r="I153" s="3"/>
      <c r="J153" s="3"/>
      <c r="K153" s="3"/>
      <c r="L153" s="3"/>
    </row>
    <row r="154" spans="4:12" s="1" customFormat="1" x14ac:dyDescent="0.35">
      <c r="D154" s="4"/>
      <c r="E154" s="4"/>
      <c r="F154" s="52"/>
      <c r="G154" s="4"/>
      <c r="H154" s="4"/>
      <c r="I154" s="4"/>
      <c r="J154" s="4"/>
      <c r="K154" s="4"/>
      <c r="L154" s="4"/>
    </row>
    <row r="155" spans="4:12" s="1" customFormat="1" ht="26.25" x14ac:dyDescent="0.35">
      <c r="D155" s="3"/>
      <c r="E155" s="3"/>
      <c r="F155" s="50"/>
      <c r="G155" s="3"/>
      <c r="H155" s="3"/>
      <c r="I155" s="3"/>
      <c r="J155" s="3"/>
      <c r="K155" s="3"/>
      <c r="L155" s="3"/>
    </row>
    <row r="156" spans="4:12" s="1" customFormat="1" x14ac:dyDescent="0.35">
      <c r="D156" s="4"/>
      <c r="E156" s="4"/>
      <c r="F156" s="52"/>
      <c r="G156" s="4"/>
      <c r="H156" s="4"/>
      <c r="I156" s="4"/>
      <c r="J156" s="4"/>
      <c r="K156" s="4"/>
      <c r="L156" s="4"/>
    </row>
    <row r="157" spans="4:12" s="1" customFormat="1" ht="26.25" x14ac:dyDescent="0.35">
      <c r="D157" s="3"/>
      <c r="E157" s="3"/>
      <c r="F157" s="50"/>
      <c r="G157" s="3"/>
      <c r="H157" s="3"/>
      <c r="I157" s="3"/>
      <c r="J157" s="3"/>
      <c r="K157" s="3"/>
      <c r="L157" s="3"/>
    </row>
    <row r="158" spans="4:12" s="1" customFormat="1" x14ac:dyDescent="0.35">
      <c r="D158" s="4"/>
      <c r="E158" s="4"/>
      <c r="F158" s="52"/>
      <c r="G158" s="4"/>
      <c r="H158" s="4"/>
      <c r="I158" s="4"/>
      <c r="J158" s="4"/>
      <c r="K158" s="4"/>
      <c r="L158" s="4"/>
    </row>
    <row r="159" spans="4:12" s="1" customFormat="1" ht="26.25" x14ac:dyDescent="0.35">
      <c r="D159" s="3"/>
      <c r="E159" s="3"/>
      <c r="F159" s="50"/>
      <c r="G159" s="3"/>
      <c r="H159" s="3"/>
      <c r="I159" s="3"/>
      <c r="J159" s="3"/>
      <c r="K159" s="3"/>
      <c r="L159" s="3"/>
    </row>
    <row r="160" spans="4:12" s="1" customFormat="1" x14ac:dyDescent="0.35">
      <c r="D160" s="4"/>
      <c r="E160" s="4"/>
      <c r="F160" s="52"/>
      <c r="G160" s="4"/>
      <c r="H160" s="4"/>
      <c r="I160" s="4"/>
      <c r="J160" s="4"/>
      <c r="K160" s="4"/>
      <c r="L160" s="4"/>
    </row>
    <row r="161" spans="4:12" s="1" customFormat="1" ht="26.25" x14ac:dyDescent="0.35">
      <c r="D161" s="3"/>
      <c r="E161" s="3"/>
      <c r="F161" s="50"/>
      <c r="G161" s="3"/>
      <c r="H161" s="3"/>
      <c r="I161" s="3"/>
      <c r="J161" s="3"/>
      <c r="K161" s="3"/>
      <c r="L161" s="3"/>
    </row>
    <row r="162" spans="4:12" s="1" customFormat="1" x14ac:dyDescent="0.35">
      <c r="D162" s="4"/>
      <c r="E162" s="4"/>
      <c r="F162" s="52"/>
      <c r="G162" s="4"/>
      <c r="H162" s="4"/>
      <c r="I162" s="4"/>
      <c r="J162" s="4"/>
      <c r="K162" s="4"/>
      <c r="L162" s="4"/>
    </row>
    <row r="163" spans="4:12" s="1" customFormat="1" ht="26.25" x14ac:dyDescent="0.35">
      <c r="D163" s="3"/>
      <c r="E163" s="3"/>
      <c r="F163" s="50"/>
      <c r="G163" s="3"/>
      <c r="H163" s="3"/>
      <c r="I163" s="3"/>
      <c r="J163" s="3"/>
      <c r="K163" s="3"/>
      <c r="L163" s="3"/>
    </row>
    <row r="164" spans="4:12" s="1" customFormat="1" x14ac:dyDescent="0.35">
      <c r="D164" s="4"/>
      <c r="E164" s="4"/>
      <c r="F164" s="52"/>
      <c r="G164" s="4"/>
      <c r="H164" s="4"/>
      <c r="I164" s="4"/>
      <c r="J164" s="4"/>
      <c r="K164" s="4"/>
      <c r="L164" s="4"/>
    </row>
    <row r="165" spans="4:12" s="1" customFormat="1" ht="26.25" x14ac:dyDescent="0.35">
      <c r="D165" s="3"/>
      <c r="E165" s="3"/>
      <c r="F165" s="50"/>
      <c r="G165" s="3"/>
      <c r="H165" s="3"/>
      <c r="I165" s="3"/>
      <c r="J165" s="3"/>
      <c r="K165" s="3"/>
      <c r="L165" s="3"/>
    </row>
    <row r="166" spans="4:12" s="1" customFormat="1" x14ac:dyDescent="0.35">
      <c r="D166" s="4"/>
      <c r="E166" s="4"/>
      <c r="F166" s="52"/>
      <c r="G166" s="4"/>
      <c r="H166" s="4"/>
      <c r="I166" s="4"/>
      <c r="J166" s="4"/>
      <c r="K166" s="4"/>
      <c r="L166" s="4"/>
    </row>
    <row r="167" spans="4:12" s="1" customFormat="1" ht="26.25" x14ac:dyDescent="0.35">
      <c r="D167" s="3"/>
      <c r="E167" s="3"/>
      <c r="F167" s="50"/>
      <c r="G167" s="3"/>
      <c r="H167" s="3"/>
      <c r="I167" s="3"/>
      <c r="J167" s="3"/>
      <c r="K167" s="3"/>
      <c r="L167" s="3"/>
    </row>
    <row r="168" spans="4:12" s="1" customFormat="1" x14ac:dyDescent="0.35">
      <c r="D168" s="4"/>
      <c r="E168" s="4"/>
      <c r="F168" s="52"/>
      <c r="G168" s="4"/>
      <c r="H168" s="4"/>
      <c r="I168" s="4"/>
      <c r="J168" s="4"/>
      <c r="K168" s="4"/>
      <c r="L168" s="4"/>
    </row>
    <row r="169" spans="4:12" s="1" customFormat="1" ht="26.25" x14ac:dyDescent="0.35">
      <c r="D169" s="3"/>
      <c r="E169" s="3"/>
      <c r="F169" s="50"/>
      <c r="G169" s="3"/>
      <c r="H169" s="3"/>
      <c r="I169" s="3"/>
      <c r="J169" s="3"/>
      <c r="K169" s="3"/>
      <c r="L169" s="3"/>
    </row>
    <row r="170" spans="4:12" s="1" customFormat="1" x14ac:dyDescent="0.35">
      <c r="D170" s="4"/>
      <c r="E170" s="4"/>
      <c r="F170" s="52"/>
      <c r="G170" s="4"/>
      <c r="H170" s="4"/>
      <c r="I170" s="4"/>
      <c r="J170" s="4"/>
      <c r="K170" s="4"/>
      <c r="L170" s="4"/>
    </row>
    <row r="171" spans="4:12" s="1" customFormat="1" ht="26.25" x14ac:dyDescent="0.35">
      <c r="D171" s="3"/>
      <c r="E171" s="3"/>
      <c r="F171" s="50"/>
      <c r="G171" s="3"/>
      <c r="H171" s="3"/>
      <c r="I171" s="3"/>
      <c r="J171" s="3"/>
      <c r="K171" s="3"/>
      <c r="L171" s="3"/>
    </row>
    <row r="172" spans="4:12" s="1" customFormat="1" x14ac:dyDescent="0.35">
      <c r="D172" s="4"/>
      <c r="E172" s="4"/>
      <c r="F172" s="52"/>
      <c r="G172" s="4"/>
      <c r="H172" s="4"/>
      <c r="I172" s="4"/>
      <c r="J172" s="4"/>
      <c r="K172" s="4"/>
      <c r="L172" s="4"/>
    </row>
    <row r="173" spans="4:12" s="1" customFormat="1" ht="26.25" x14ac:dyDescent="0.35">
      <c r="D173" s="3"/>
      <c r="E173" s="3"/>
      <c r="F173" s="50"/>
      <c r="G173" s="3"/>
      <c r="H173" s="3"/>
      <c r="I173" s="3"/>
      <c r="J173" s="3"/>
      <c r="K173" s="3"/>
      <c r="L173" s="3"/>
    </row>
    <row r="174" spans="4:12" s="1" customFormat="1" x14ac:dyDescent="0.35">
      <c r="D174" s="4"/>
      <c r="E174" s="4"/>
      <c r="F174" s="52"/>
      <c r="G174" s="4"/>
      <c r="H174" s="4"/>
      <c r="I174" s="4"/>
      <c r="J174" s="4"/>
      <c r="K174" s="4"/>
      <c r="L174" s="4"/>
    </row>
    <row r="175" spans="4:12" s="1" customFormat="1" ht="26.25" x14ac:dyDescent="0.35">
      <c r="D175" s="3"/>
      <c r="E175" s="3"/>
      <c r="F175" s="50"/>
      <c r="G175" s="3"/>
      <c r="H175" s="3"/>
      <c r="I175" s="3"/>
      <c r="J175" s="3"/>
      <c r="K175" s="3"/>
      <c r="L175" s="3"/>
    </row>
    <row r="176" spans="4:12" s="1" customFormat="1" x14ac:dyDescent="0.35">
      <c r="D176" s="4"/>
      <c r="E176" s="4"/>
      <c r="F176" s="52"/>
      <c r="G176" s="4"/>
      <c r="H176" s="4"/>
      <c r="I176" s="4"/>
      <c r="J176" s="4"/>
      <c r="K176" s="4"/>
      <c r="L176" s="4"/>
    </row>
    <row r="177" spans="4:12" s="1" customFormat="1" ht="26.25" x14ac:dyDescent="0.35">
      <c r="D177" s="3"/>
      <c r="E177" s="3"/>
      <c r="F177" s="50"/>
      <c r="G177" s="3"/>
      <c r="H177" s="3"/>
      <c r="I177" s="3"/>
      <c r="J177" s="3"/>
      <c r="K177" s="3"/>
      <c r="L177" s="3"/>
    </row>
    <row r="178" spans="4:12" s="1" customFormat="1" x14ac:dyDescent="0.35">
      <c r="D178" s="4"/>
      <c r="E178" s="4"/>
      <c r="F178" s="52"/>
      <c r="G178" s="4"/>
      <c r="H178" s="4"/>
      <c r="I178" s="4"/>
      <c r="J178" s="4"/>
      <c r="K178" s="4"/>
      <c r="L178" s="4"/>
    </row>
    <row r="179" spans="4:12" s="1" customFormat="1" ht="26.25" x14ac:dyDescent="0.35">
      <c r="D179" s="3"/>
      <c r="E179" s="3"/>
      <c r="F179" s="50"/>
      <c r="G179" s="3"/>
      <c r="H179" s="3"/>
      <c r="I179" s="3"/>
      <c r="J179" s="3"/>
      <c r="K179" s="3"/>
      <c r="L179" s="3"/>
    </row>
    <row r="180" spans="4:12" s="1" customFormat="1" x14ac:dyDescent="0.35">
      <c r="D180" s="4"/>
      <c r="E180" s="4"/>
      <c r="F180" s="52"/>
      <c r="G180" s="4"/>
      <c r="H180" s="4"/>
      <c r="I180" s="4"/>
      <c r="J180" s="4"/>
      <c r="K180" s="4"/>
      <c r="L180" s="4"/>
    </row>
    <row r="181" spans="4:12" s="1" customFormat="1" ht="26.25" x14ac:dyDescent="0.35">
      <c r="D181" s="3"/>
      <c r="E181" s="3"/>
      <c r="F181" s="50"/>
      <c r="G181" s="3"/>
      <c r="H181" s="3"/>
      <c r="I181" s="3"/>
      <c r="J181" s="3"/>
      <c r="K181" s="3"/>
      <c r="L181" s="3"/>
    </row>
    <row r="182" spans="4:12" s="1" customFormat="1" x14ac:dyDescent="0.35">
      <c r="D182" s="4"/>
      <c r="E182" s="4"/>
      <c r="F182" s="52"/>
      <c r="G182" s="4"/>
      <c r="H182" s="4"/>
      <c r="I182" s="4"/>
      <c r="J182" s="4"/>
      <c r="K182" s="4"/>
      <c r="L182" s="4"/>
    </row>
    <row r="183" spans="4:12" s="1" customFormat="1" ht="26.25" x14ac:dyDescent="0.35">
      <c r="D183" s="3"/>
      <c r="E183" s="3"/>
      <c r="F183" s="50"/>
      <c r="G183" s="3"/>
      <c r="H183" s="3"/>
      <c r="I183" s="3"/>
      <c r="J183" s="3"/>
      <c r="K183" s="3"/>
      <c r="L183" s="3"/>
    </row>
    <row r="184" spans="4:12" s="1" customFormat="1" x14ac:dyDescent="0.35">
      <c r="D184" s="4"/>
      <c r="E184" s="4"/>
      <c r="F184" s="52"/>
      <c r="G184" s="4"/>
      <c r="H184" s="4"/>
      <c r="I184" s="4"/>
      <c r="J184" s="4"/>
      <c r="K184" s="4"/>
      <c r="L184" s="4"/>
    </row>
    <row r="185" spans="4:12" s="1" customFormat="1" ht="26.25" x14ac:dyDescent="0.35">
      <c r="D185" s="3"/>
      <c r="E185" s="3"/>
      <c r="F185" s="50"/>
      <c r="G185" s="3"/>
      <c r="H185" s="3"/>
      <c r="I185" s="3"/>
      <c r="J185" s="3"/>
      <c r="K185" s="3"/>
      <c r="L185" s="3"/>
    </row>
    <row r="186" spans="4:12" s="1" customFormat="1" x14ac:dyDescent="0.35">
      <c r="D186" s="4"/>
      <c r="E186" s="4"/>
      <c r="F186" s="52"/>
      <c r="G186" s="4"/>
      <c r="H186" s="4"/>
      <c r="I186" s="4"/>
      <c r="J186" s="4"/>
      <c r="K186" s="4"/>
      <c r="L186" s="4"/>
    </row>
    <row r="187" spans="4:12" s="1" customFormat="1" ht="26.25" x14ac:dyDescent="0.35">
      <c r="D187" s="3"/>
      <c r="E187" s="3"/>
      <c r="F187" s="50"/>
      <c r="G187" s="3"/>
      <c r="H187" s="3"/>
      <c r="I187" s="3"/>
      <c r="J187" s="3"/>
      <c r="K187" s="3"/>
      <c r="L187" s="3"/>
    </row>
    <row r="188" spans="4:12" s="1" customFormat="1" x14ac:dyDescent="0.35">
      <c r="D188" s="4"/>
      <c r="E188" s="4"/>
      <c r="F188" s="52"/>
      <c r="G188" s="4"/>
      <c r="H188" s="4"/>
      <c r="I188" s="4"/>
      <c r="J188" s="4"/>
      <c r="K188" s="4"/>
      <c r="L188" s="4"/>
    </row>
    <row r="189" spans="4:12" s="1" customFormat="1" ht="26.25" x14ac:dyDescent="0.35">
      <c r="D189" s="3"/>
      <c r="E189" s="3"/>
      <c r="F189" s="50"/>
      <c r="G189" s="3"/>
      <c r="H189" s="3"/>
      <c r="I189" s="3"/>
      <c r="J189" s="3"/>
      <c r="K189" s="3"/>
      <c r="L189" s="3"/>
    </row>
    <row r="190" spans="4:12" s="1" customFormat="1" x14ac:dyDescent="0.35">
      <c r="D190" s="4"/>
      <c r="E190" s="4"/>
      <c r="F190" s="52"/>
      <c r="G190" s="4"/>
      <c r="H190" s="4"/>
      <c r="I190" s="4"/>
      <c r="J190" s="4"/>
      <c r="K190" s="4"/>
      <c r="L190" s="4"/>
    </row>
    <row r="191" spans="4:12" s="1" customFormat="1" ht="26.25" x14ac:dyDescent="0.35">
      <c r="D191" s="3"/>
      <c r="E191" s="3"/>
      <c r="F191" s="50"/>
      <c r="G191" s="3"/>
      <c r="H191" s="3"/>
      <c r="I191" s="3"/>
      <c r="J191" s="3"/>
      <c r="K191" s="3"/>
      <c r="L191" s="3"/>
    </row>
    <row r="192" spans="4:12" s="1" customFormat="1" x14ac:dyDescent="0.35">
      <c r="D192" s="4"/>
      <c r="E192" s="4"/>
      <c r="F192" s="52"/>
      <c r="G192" s="4"/>
      <c r="H192" s="4"/>
      <c r="I192" s="4"/>
      <c r="J192" s="4"/>
      <c r="K192" s="4"/>
      <c r="L192" s="4"/>
    </row>
    <row r="193" spans="4:12" s="1" customFormat="1" ht="26.25" x14ac:dyDescent="0.35">
      <c r="D193" s="3"/>
      <c r="E193" s="3"/>
      <c r="F193" s="50"/>
      <c r="G193" s="3"/>
      <c r="H193" s="3"/>
      <c r="I193" s="3"/>
      <c r="J193" s="3"/>
      <c r="K193" s="3"/>
      <c r="L193" s="3"/>
    </row>
    <row r="194" spans="4:12" s="1" customFormat="1" x14ac:dyDescent="0.35">
      <c r="D194" s="4"/>
      <c r="E194" s="4"/>
      <c r="F194" s="52"/>
      <c r="G194" s="4"/>
      <c r="H194" s="4"/>
      <c r="I194" s="4"/>
      <c r="J194" s="4"/>
      <c r="K194" s="4"/>
      <c r="L194" s="4"/>
    </row>
    <row r="195" spans="4:12" s="1" customFormat="1" ht="26.25" x14ac:dyDescent="0.35">
      <c r="D195" s="3"/>
      <c r="E195" s="3"/>
      <c r="F195" s="50"/>
      <c r="G195" s="3"/>
      <c r="H195" s="3"/>
      <c r="I195" s="3"/>
      <c r="J195" s="3"/>
      <c r="K195" s="3"/>
      <c r="L195" s="3"/>
    </row>
    <row r="196" spans="4:12" s="1" customFormat="1" x14ac:dyDescent="0.35">
      <c r="D196" s="4"/>
      <c r="E196" s="4"/>
      <c r="F196" s="52"/>
      <c r="G196" s="4"/>
      <c r="H196" s="4"/>
      <c r="I196" s="4"/>
      <c r="J196" s="4"/>
      <c r="K196" s="4"/>
      <c r="L196" s="4"/>
    </row>
    <row r="197" spans="4:12" s="1" customFormat="1" ht="26.25" x14ac:dyDescent="0.35">
      <c r="D197" s="3"/>
      <c r="E197" s="3"/>
      <c r="F197" s="50"/>
      <c r="G197" s="3"/>
      <c r="H197" s="3"/>
      <c r="I197" s="3"/>
      <c r="J197" s="3"/>
      <c r="K197" s="3"/>
      <c r="L197" s="3"/>
    </row>
    <row r="198" spans="4:12" s="1" customFormat="1" x14ac:dyDescent="0.35">
      <c r="D198" s="4"/>
      <c r="E198" s="4"/>
      <c r="F198" s="52"/>
      <c r="G198" s="4"/>
      <c r="H198" s="4"/>
      <c r="I198" s="4"/>
      <c r="J198" s="4"/>
      <c r="K198" s="4"/>
      <c r="L198" s="4"/>
    </row>
    <row r="199" spans="4:12" s="1" customFormat="1" ht="26.25" x14ac:dyDescent="0.35">
      <c r="D199" s="3"/>
      <c r="E199" s="3"/>
      <c r="F199" s="50"/>
      <c r="G199" s="3"/>
      <c r="H199" s="3"/>
      <c r="I199" s="3"/>
      <c r="J199" s="3"/>
      <c r="K199" s="3"/>
      <c r="L199" s="3"/>
    </row>
    <row r="200" spans="4:12" s="1" customFormat="1" x14ac:dyDescent="0.35">
      <c r="D200" s="4"/>
      <c r="E200" s="4"/>
      <c r="F200" s="52"/>
      <c r="G200" s="4"/>
      <c r="H200" s="4"/>
      <c r="I200" s="4"/>
      <c r="J200" s="4"/>
      <c r="K200" s="4"/>
      <c r="L200" s="4"/>
    </row>
    <row r="201" spans="4:12" s="1" customFormat="1" ht="26.25" x14ac:dyDescent="0.35">
      <c r="D201" s="3"/>
      <c r="E201" s="3"/>
      <c r="F201" s="50"/>
      <c r="G201" s="3"/>
      <c r="H201" s="3"/>
      <c r="I201" s="3"/>
      <c r="J201" s="3"/>
      <c r="K201" s="3"/>
      <c r="L201" s="3"/>
    </row>
    <row r="202" spans="4:12" s="1" customFormat="1" x14ac:dyDescent="0.35">
      <c r="D202" s="4"/>
      <c r="E202" s="4"/>
      <c r="F202" s="52"/>
      <c r="G202" s="4"/>
      <c r="H202" s="4"/>
      <c r="I202" s="4"/>
      <c r="J202" s="4"/>
      <c r="K202" s="4"/>
      <c r="L202" s="4"/>
    </row>
    <row r="203" spans="4:12" s="1" customFormat="1" ht="26.25" x14ac:dyDescent="0.35">
      <c r="D203" s="3"/>
      <c r="E203" s="3"/>
      <c r="F203" s="50"/>
      <c r="G203" s="3"/>
      <c r="H203" s="3"/>
      <c r="I203" s="3"/>
      <c r="J203" s="3"/>
      <c r="K203" s="3"/>
      <c r="L203" s="3"/>
    </row>
    <row r="204" spans="4:12" s="1" customFormat="1" x14ac:dyDescent="0.35">
      <c r="D204" s="4"/>
      <c r="E204" s="4"/>
      <c r="F204" s="52"/>
      <c r="G204" s="4"/>
      <c r="H204" s="4"/>
      <c r="I204" s="4"/>
      <c r="J204" s="4"/>
      <c r="K204" s="4"/>
      <c r="L204" s="4"/>
    </row>
    <row r="205" spans="4:12" s="1" customFormat="1" ht="26.25" x14ac:dyDescent="0.35">
      <c r="D205" s="3"/>
      <c r="E205" s="3"/>
      <c r="F205" s="50"/>
      <c r="G205" s="3"/>
      <c r="H205" s="3"/>
      <c r="I205" s="3"/>
      <c r="J205" s="3"/>
      <c r="K205" s="3"/>
      <c r="L205" s="3"/>
    </row>
    <row r="206" spans="4:12" s="1" customFormat="1" x14ac:dyDescent="0.35">
      <c r="D206" s="4"/>
      <c r="E206" s="4"/>
      <c r="F206" s="52"/>
      <c r="G206" s="4"/>
      <c r="H206" s="4"/>
      <c r="I206" s="4"/>
      <c r="J206" s="4"/>
      <c r="K206" s="4"/>
      <c r="L206" s="4"/>
    </row>
    <row r="207" spans="4:12" s="1" customFormat="1" ht="26.25" x14ac:dyDescent="0.35">
      <c r="D207" s="3"/>
      <c r="E207" s="3"/>
      <c r="F207" s="50"/>
      <c r="G207" s="3"/>
      <c r="H207" s="3"/>
      <c r="I207" s="3"/>
      <c r="J207" s="3"/>
      <c r="K207" s="3"/>
      <c r="L207" s="3"/>
    </row>
    <row r="208" spans="4:12" s="1" customFormat="1" x14ac:dyDescent="0.35">
      <c r="D208" s="4"/>
      <c r="E208" s="4"/>
      <c r="F208" s="52"/>
      <c r="G208" s="4"/>
      <c r="H208" s="4"/>
      <c r="I208" s="4"/>
      <c r="J208" s="4"/>
      <c r="K208" s="4"/>
      <c r="L208" s="4"/>
    </row>
    <row r="209" spans="4:12" s="1" customFormat="1" ht="26.25" x14ac:dyDescent="0.35">
      <c r="D209" s="3"/>
      <c r="E209" s="3"/>
      <c r="F209" s="50"/>
      <c r="G209" s="3"/>
      <c r="H209" s="3"/>
      <c r="I209" s="3"/>
      <c r="J209" s="3"/>
      <c r="K209" s="3"/>
      <c r="L209" s="3"/>
    </row>
    <row r="210" spans="4:12" s="1" customFormat="1" x14ac:dyDescent="0.35">
      <c r="D210" s="4"/>
      <c r="E210" s="4"/>
      <c r="F210" s="52"/>
      <c r="G210" s="4"/>
      <c r="H210" s="4"/>
      <c r="I210" s="4"/>
      <c r="J210" s="4"/>
      <c r="K210" s="4"/>
      <c r="L210" s="4"/>
    </row>
    <row r="211" spans="4:12" s="1" customFormat="1" ht="26.25" x14ac:dyDescent="0.35">
      <c r="D211" s="3"/>
      <c r="E211" s="3"/>
      <c r="F211" s="50"/>
      <c r="G211" s="3"/>
      <c r="H211" s="3"/>
      <c r="I211" s="3"/>
      <c r="J211" s="3"/>
      <c r="K211" s="3"/>
      <c r="L211" s="3"/>
    </row>
    <row r="212" spans="4:12" s="1" customFormat="1" x14ac:dyDescent="0.35">
      <c r="D212" s="4"/>
      <c r="E212" s="4"/>
      <c r="F212" s="52"/>
      <c r="G212" s="4"/>
      <c r="H212" s="4"/>
      <c r="I212" s="4"/>
      <c r="J212" s="4"/>
      <c r="K212" s="4"/>
      <c r="L212" s="4"/>
    </row>
    <row r="213" spans="4:12" s="1" customFormat="1" ht="26.25" x14ac:dyDescent="0.35">
      <c r="D213" s="3"/>
      <c r="E213" s="3"/>
      <c r="F213" s="50"/>
      <c r="G213" s="3"/>
      <c r="H213" s="3"/>
      <c r="I213" s="3"/>
      <c r="J213" s="3"/>
      <c r="K213" s="3"/>
      <c r="L213" s="3"/>
    </row>
    <row r="214" spans="4:12" s="1" customFormat="1" x14ac:dyDescent="0.35">
      <c r="D214" s="4"/>
      <c r="E214" s="4"/>
      <c r="F214" s="52"/>
      <c r="G214" s="4"/>
      <c r="H214" s="4"/>
      <c r="I214" s="4"/>
      <c r="J214" s="4"/>
      <c r="K214" s="4"/>
      <c r="L214" s="4"/>
    </row>
    <row r="215" spans="4:12" s="1" customFormat="1" ht="26.25" x14ac:dyDescent="0.35">
      <c r="D215" s="3"/>
      <c r="E215" s="3"/>
      <c r="F215" s="50"/>
      <c r="G215" s="3"/>
      <c r="H215" s="3"/>
      <c r="I215" s="3"/>
      <c r="J215" s="3"/>
      <c r="K215" s="3"/>
      <c r="L215" s="3"/>
    </row>
    <row r="216" spans="4:12" s="1" customFormat="1" x14ac:dyDescent="0.35">
      <c r="D216" s="4"/>
      <c r="E216" s="4"/>
      <c r="F216" s="52"/>
      <c r="G216" s="4"/>
      <c r="H216" s="4"/>
      <c r="I216" s="4"/>
      <c r="J216" s="4"/>
      <c r="K216" s="4"/>
      <c r="L216" s="4"/>
    </row>
    <row r="217" spans="4:12" s="1" customFormat="1" ht="26.25" x14ac:dyDescent="0.35">
      <c r="D217" s="3"/>
      <c r="E217" s="3"/>
      <c r="F217" s="50"/>
      <c r="G217" s="3"/>
      <c r="H217" s="3"/>
      <c r="I217" s="3"/>
      <c r="J217" s="3"/>
      <c r="K217" s="3"/>
      <c r="L217" s="3"/>
    </row>
    <row r="218" spans="4:12" s="1" customFormat="1" x14ac:dyDescent="0.35">
      <c r="D218" s="4"/>
      <c r="E218" s="4"/>
      <c r="F218" s="52"/>
      <c r="G218" s="4"/>
      <c r="H218" s="4"/>
      <c r="I218" s="4"/>
      <c r="J218" s="4"/>
      <c r="K218" s="4"/>
      <c r="L218" s="4"/>
    </row>
    <row r="219" spans="4:12" s="1" customFormat="1" ht="26.25" x14ac:dyDescent="0.35">
      <c r="D219" s="3"/>
      <c r="E219" s="3"/>
      <c r="F219" s="50"/>
      <c r="G219" s="3"/>
      <c r="H219" s="3"/>
      <c r="I219" s="3"/>
      <c r="J219" s="3"/>
      <c r="K219" s="3"/>
      <c r="L219" s="3"/>
    </row>
    <row r="220" spans="4:12" s="1" customFormat="1" x14ac:dyDescent="0.35">
      <c r="D220" s="4"/>
      <c r="E220" s="4"/>
      <c r="F220" s="52"/>
      <c r="G220" s="4"/>
      <c r="H220" s="4"/>
      <c r="I220" s="4"/>
      <c r="J220" s="4"/>
      <c r="K220" s="4"/>
      <c r="L220" s="4"/>
    </row>
    <row r="221" spans="4:12" s="1" customFormat="1" ht="26.25" x14ac:dyDescent="0.35">
      <c r="D221" s="3"/>
      <c r="E221" s="3"/>
      <c r="F221" s="50"/>
      <c r="G221" s="3"/>
      <c r="H221" s="3"/>
      <c r="I221" s="3"/>
      <c r="J221" s="3"/>
      <c r="K221" s="3"/>
      <c r="L221" s="3"/>
    </row>
    <row r="222" spans="4:12" s="1" customFormat="1" x14ac:dyDescent="0.35">
      <c r="D222" s="4"/>
      <c r="E222" s="4"/>
      <c r="F222" s="52"/>
      <c r="G222" s="4"/>
      <c r="H222" s="4"/>
      <c r="I222" s="4"/>
      <c r="J222" s="4"/>
      <c r="K222" s="4"/>
      <c r="L222" s="4"/>
    </row>
    <row r="223" spans="4:12" s="1" customFormat="1" ht="26.25" x14ac:dyDescent="0.35">
      <c r="D223" s="3"/>
      <c r="E223" s="3"/>
      <c r="F223" s="50"/>
      <c r="G223" s="3"/>
      <c r="H223" s="3"/>
      <c r="I223" s="3"/>
      <c r="J223" s="3"/>
      <c r="K223" s="3"/>
      <c r="L223" s="3"/>
    </row>
    <row r="224" spans="4:12" s="1" customFormat="1" x14ac:dyDescent="0.35">
      <c r="D224" s="4"/>
      <c r="E224" s="4"/>
      <c r="F224" s="52"/>
      <c r="G224" s="4"/>
      <c r="H224" s="4"/>
      <c r="I224" s="4"/>
      <c r="J224" s="4"/>
      <c r="K224" s="4"/>
      <c r="L224" s="4"/>
    </row>
    <row r="225" spans="4:12" s="1" customFormat="1" ht="26.25" x14ac:dyDescent="0.35">
      <c r="D225" s="3"/>
      <c r="E225" s="3"/>
      <c r="F225" s="50"/>
      <c r="G225" s="3"/>
      <c r="H225" s="3"/>
      <c r="I225" s="3"/>
      <c r="J225" s="3"/>
      <c r="K225" s="3"/>
      <c r="L225" s="3"/>
    </row>
    <row r="226" spans="4:12" s="1" customFormat="1" x14ac:dyDescent="0.35">
      <c r="D226" s="4"/>
      <c r="E226" s="4"/>
      <c r="F226" s="52"/>
      <c r="G226" s="4"/>
      <c r="H226" s="4"/>
      <c r="I226" s="4"/>
      <c r="J226" s="4"/>
      <c r="K226" s="4"/>
      <c r="L226" s="4"/>
    </row>
    <row r="227" spans="4:12" s="1" customFormat="1" ht="26.25" x14ac:dyDescent="0.35">
      <c r="D227" s="3"/>
      <c r="E227" s="3"/>
      <c r="F227" s="50"/>
      <c r="G227" s="3"/>
      <c r="H227" s="3"/>
      <c r="I227" s="3"/>
      <c r="J227" s="3"/>
      <c r="K227" s="3"/>
      <c r="L227" s="3"/>
    </row>
    <row r="228" spans="4:12" s="1" customFormat="1" x14ac:dyDescent="0.35">
      <c r="D228" s="4"/>
      <c r="E228" s="4"/>
      <c r="F228" s="52"/>
      <c r="G228" s="4"/>
      <c r="H228" s="4"/>
      <c r="I228" s="4"/>
      <c r="J228" s="4"/>
      <c r="K228" s="4"/>
      <c r="L228" s="4"/>
    </row>
    <row r="229" spans="4:12" s="1" customFormat="1" ht="26.25" x14ac:dyDescent="0.35">
      <c r="D229" s="3"/>
      <c r="E229" s="3"/>
      <c r="F229" s="50"/>
      <c r="G229" s="3"/>
      <c r="H229" s="3"/>
      <c r="I229" s="3"/>
      <c r="J229" s="3"/>
      <c r="K229" s="3"/>
      <c r="L229" s="3"/>
    </row>
  </sheetData>
  <sortState ref="A14:MK81">
    <sortCondition ref="A14:A81"/>
  </sortState>
  <mergeCells count="4">
    <mergeCell ref="A11:M11"/>
    <mergeCell ref="A12:M12"/>
    <mergeCell ref="A10:N10"/>
    <mergeCell ref="A9:M9"/>
  </mergeCells>
  <pageMargins left="2.0866141732283499" right="0.23622047244094499" top="0.74803149606299202" bottom="0.74803149606299202" header="0.31496062992126" footer="0.31496062992126"/>
  <pageSetup paperSize="5" scale="37" orientation="landscape" r:id="rId1"/>
  <rowBreaks count="2" manualBreakCount="2">
    <brk id="31" max="12" man="1"/>
    <brk id="6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PAGO SUPLIDORES  AGOSTO 2022</vt:lpstr>
      <vt:lpstr>'PAGO SUPLIDORES  AGOSTO 2022'!Área_de_impresión</vt:lpstr>
      <vt:lpstr>'PAGO SUPLIDORES  AGOSTO 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a.ureña</dc:creator>
  <cp:lastModifiedBy>Nelly María Sanchez Nuñez</cp:lastModifiedBy>
  <cp:lastPrinted>2022-09-12T19:48:45Z</cp:lastPrinted>
  <dcterms:created xsi:type="dcterms:W3CDTF">2018-01-16T14:53:14Z</dcterms:created>
  <dcterms:modified xsi:type="dcterms:W3CDTF">2022-09-12T19:48:54Z</dcterms:modified>
</cp:coreProperties>
</file>