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7400" windowHeight="9210"/>
  </bookViews>
  <sheets>
    <sheet name="PAGO SUPLIDORES FEB.2022" sheetId="22" r:id="rId1"/>
  </sheets>
  <definedNames>
    <definedName name="_xlnm.Print_Area" localSheetId="0">'PAGO SUPLIDORES FEB.2022'!$A$1:$M$87</definedName>
    <definedName name="_xlnm.Print_Titles" localSheetId="0">'PAGO SUPLIDORES FEB.2022'!$1:$4</definedName>
  </definedNames>
  <calcPr calcId="145621"/>
</workbook>
</file>

<file path=xl/calcChain.xml><?xml version="1.0" encoding="utf-8"?>
<calcChain xmlns="http://schemas.openxmlformats.org/spreadsheetml/2006/main">
  <c r="N6" i="22" l="1"/>
  <c r="M25" i="22" l="1"/>
  <c r="M27" i="22"/>
  <c r="M29" i="22"/>
  <c r="M35" i="22"/>
  <c r="N35" i="22" s="1"/>
  <c r="M37" i="22"/>
  <c r="M40" i="22"/>
  <c r="N5" i="22"/>
  <c r="N77" i="22" s="1"/>
  <c r="N7" i="22"/>
  <c r="N8" i="22"/>
  <c r="N9" i="22"/>
  <c r="N10" i="22"/>
  <c r="N11" i="22"/>
  <c r="N12" i="22"/>
  <c r="N13" i="22"/>
  <c r="N14" i="22"/>
  <c r="N15" i="22"/>
  <c r="N16" i="22"/>
  <c r="N17" i="22"/>
  <c r="N18" i="22"/>
  <c r="N19" i="22"/>
  <c r="N20" i="22"/>
  <c r="N21" i="22"/>
  <c r="N22" i="22"/>
  <c r="N23" i="22"/>
  <c r="N24" i="22"/>
  <c r="N25" i="22"/>
  <c r="N26" i="22"/>
  <c r="N27" i="22"/>
  <c r="N28" i="22"/>
  <c r="N29" i="22"/>
  <c r="N30" i="22"/>
  <c r="N31" i="22"/>
  <c r="N32" i="22"/>
  <c r="N33" i="22"/>
  <c r="N34" i="22"/>
  <c r="N36" i="22"/>
  <c r="N37" i="22"/>
  <c r="N38" i="22"/>
  <c r="N39" i="22"/>
  <c r="N40" i="22"/>
  <c r="N41" i="22"/>
  <c r="N42" i="22"/>
  <c r="N43" i="22"/>
  <c r="N44" i="22"/>
  <c r="N45" i="22"/>
  <c r="N46" i="22"/>
  <c r="N47" i="22"/>
  <c r="N48" i="22"/>
  <c r="N49" i="22"/>
  <c r="N50" i="22"/>
  <c r="N51" i="22"/>
  <c r="N52" i="22"/>
  <c r="N53" i="22"/>
  <c r="N54" i="22"/>
  <c r="N55" i="22"/>
  <c r="N56" i="22"/>
  <c r="N57" i="22"/>
  <c r="N58" i="22"/>
  <c r="N59" i="22"/>
  <c r="N60" i="22"/>
  <c r="N61" i="22"/>
  <c r="N62" i="22"/>
  <c r="N63" i="22"/>
  <c r="N64" i="22"/>
  <c r="N65" i="22"/>
  <c r="N66" i="22"/>
  <c r="N67" i="22"/>
  <c r="N68" i="22"/>
  <c r="N69" i="22"/>
  <c r="N70" i="22"/>
  <c r="N71" i="22"/>
  <c r="N72" i="22"/>
  <c r="N73" i="22"/>
  <c r="N74" i="22"/>
  <c r="N75" i="22"/>
  <c r="N76" i="22"/>
  <c r="K77" i="22"/>
  <c r="M77" i="22" l="1"/>
</calcChain>
</file>

<file path=xl/sharedStrings.xml><?xml version="1.0" encoding="utf-8"?>
<sst xmlns="http://schemas.openxmlformats.org/spreadsheetml/2006/main" count="354" uniqueCount="230">
  <si>
    <t>PROVEEDOR</t>
  </si>
  <si>
    <t>MARINO RAMIREZ GRULLON</t>
  </si>
  <si>
    <t>FECHA DE FACTURA</t>
  </si>
  <si>
    <t>CONCEPTO</t>
  </si>
  <si>
    <t>NO. DE FACTURA</t>
  </si>
  <si>
    <t>PREPARADO POR:</t>
  </si>
  <si>
    <t xml:space="preserve">Lic. Yenny Acosta </t>
  </si>
  <si>
    <t>Enc. Division de Contabilidad</t>
  </si>
  <si>
    <t>REVISADO POR:</t>
  </si>
  <si>
    <t>Lic. Sarah de la Rosa</t>
  </si>
  <si>
    <t>Enc. Departamento Financiero</t>
  </si>
  <si>
    <t xml:space="preserve">FACTURA NCF </t>
  </si>
  <si>
    <t>NO. LIBRAMIENTO</t>
  </si>
  <si>
    <t>TOTAL</t>
  </si>
  <si>
    <t>CODIA</t>
  </si>
  <si>
    <t xml:space="preserve">   </t>
  </si>
  <si>
    <t>EDESUR DOMINICANA,S.A.</t>
  </si>
  <si>
    <t>ALTICE DOMINICANA,S.A.</t>
  </si>
  <si>
    <t>15//12/2021</t>
  </si>
  <si>
    <t>MIGEL ANGEL MENDEZ MOQUETE</t>
  </si>
  <si>
    <t>EDENORTE DOMINICANA,S.A.</t>
  </si>
  <si>
    <t>ALTAGRACIA GRACIA JIMENEZ</t>
  </si>
  <si>
    <t>PRODUCTORA LEDESMA, G, E.I.R.L</t>
  </si>
  <si>
    <t>41-1</t>
  </si>
  <si>
    <t>56-1</t>
  </si>
  <si>
    <t>58-1</t>
  </si>
  <si>
    <t>62-1</t>
  </si>
  <si>
    <t>64-1</t>
  </si>
  <si>
    <t>66-1</t>
  </si>
  <si>
    <t>70-1</t>
  </si>
  <si>
    <t>72-1</t>
  </si>
  <si>
    <t>74-1</t>
  </si>
  <si>
    <t>75-1</t>
  </si>
  <si>
    <t>78-1</t>
  </si>
  <si>
    <t>80-1</t>
  </si>
  <si>
    <t>82-1</t>
  </si>
  <si>
    <t>84-1</t>
  </si>
  <si>
    <t>86-1</t>
  </si>
  <si>
    <t>89-1</t>
  </si>
  <si>
    <t>103-1</t>
  </si>
  <si>
    <t>106--1</t>
  </si>
  <si>
    <t>110-1</t>
  </si>
  <si>
    <t>112-1</t>
  </si>
  <si>
    <t>114-1</t>
  </si>
  <si>
    <t>116-1</t>
  </si>
  <si>
    <t>119-1</t>
  </si>
  <si>
    <t>121-1</t>
  </si>
  <si>
    <t>122-1</t>
  </si>
  <si>
    <t>124-1</t>
  </si>
  <si>
    <t>126-1</t>
  </si>
  <si>
    <t>128-1</t>
  </si>
  <si>
    <t>130-1</t>
  </si>
  <si>
    <t>133-1</t>
  </si>
  <si>
    <t>144-1</t>
  </si>
  <si>
    <t>147-1</t>
  </si>
  <si>
    <t>152-1</t>
  </si>
  <si>
    <t>153-1</t>
  </si>
  <si>
    <t>S/N</t>
  </si>
  <si>
    <t>B1500262768</t>
  </si>
  <si>
    <t>CC202112191905265517</t>
  </si>
  <si>
    <t>B1500035932</t>
  </si>
  <si>
    <t>CC202201055201313495</t>
  </si>
  <si>
    <t>B1500036328</t>
  </si>
  <si>
    <t>CC202201055201319200</t>
  </si>
  <si>
    <t>B1500036472</t>
  </si>
  <si>
    <t>SERV. DE INTERNET INALAMBRICO DIC.2021</t>
  </si>
  <si>
    <t>B1500000026</t>
  </si>
  <si>
    <t>B1500013447</t>
  </si>
  <si>
    <t>B1500000080</t>
  </si>
  <si>
    <t>B1500249757</t>
  </si>
  <si>
    <t>CC202201191905300741</t>
  </si>
  <si>
    <t>B1500036728</t>
  </si>
  <si>
    <t>B1500002457</t>
  </si>
  <si>
    <t>B1500002491</t>
  </si>
  <si>
    <t>B1500000153</t>
  </si>
  <si>
    <t>B1500000151</t>
  </si>
  <si>
    <t>B1500000015</t>
  </si>
  <si>
    <t>B1500000087</t>
  </si>
  <si>
    <t>B1500002507</t>
  </si>
  <si>
    <t>B1500002567</t>
  </si>
  <si>
    <t>B1500000155</t>
  </si>
  <si>
    <t>B1500000436</t>
  </si>
  <si>
    <t>B1500000401</t>
  </si>
  <si>
    <t>B1500001331</t>
  </si>
  <si>
    <t>B1500000230</t>
  </si>
  <si>
    <t>B1500000156</t>
  </si>
  <si>
    <t>B1500004019</t>
  </si>
  <si>
    <t>B1500000085</t>
  </si>
  <si>
    <t>B1500000453</t>
  </si>
  <si>
    <t>B1500000169</t>
  </si>
  <si>
    <t>B1500000918</t>
  </si>
  <si>
    <t>B1500000048</t>
  </si>
  <si>
    <t>B1500000154</t>
  </si>
  <si>
    <t>B1500000152</t>
  </si>
  <si>
    <t>B1500000003</t>
  </si>
  <si>
    <t>B1500000280</t>
  </si>
  <si>
    <t>B1500000831</t>
  </si>
  <si>
    <t>CC202202055201325776</t>
  </si>
  <si>
    <t>B1500037127</t>
  </si>
  <si>
    <t>187-1</t>
  </si>
  <si>
    <t>B1500261198</t>
  </si>
  <si>
    <t>189-1</t>
  </si>
  <si>
    <t>B1500269058</t>
  </si>
  <si>
    <t>191-1</t>
  </si>
  <si>
    <t>B1500037272</t>
  </si>
  <si>
    <t>193-1</t>
  </si>
  <si>
    <t>00055135</t>
  </si>
  <si>
    <t>B1500005492</t>
  </si>
  <si>
    <t>SEGURO NACIONAL DE SALUD</t>
  </si>
  <si>
    <t>PLAN COMPLEMENTARIO DE SALUD COLABORADORES MES DE FEBRERO DEL 2022</t>
  </si>
  <si>
    <t>09-1</t>
  </si>
  <si>
    <t>EDESUR DOMINICANA, S. A.</t>
  </si>
  <si>
    <t>SERVICIOS DE ELECTRICIDAD  OFICINA PRINCIPAL DEL PERIODO DEL 02/11/2021 AL 02/12/2021</t>
  </si>
  <si>
    <t>11-1</t>
  </si>
  <si>
    <t>ALTICE DOMINICANA, S. A.</t>
  </si>
  <si>
    <t>SERVICIOS TELECOMUNICACION  CORRESPONDIENTE AL MES DE DICIEMBRE DEL 2021</t>
  </si>
  <si>
    <t>15-1</t>
  </si>
  <si>
    <t>13-1</t>
  </si>
  <si>
    <t>SERVICIOS TELECOMUNICACION  CORRESPONDIENTE AL MES DE NOVIEMBRE DEL 2021</t>
  </si>
  <si>
    <t>CORPORACION DE ACUEDUCTO Y ALCANTARILLADO DE SANTO DOMINGO</t>
  </si>
  <si>
    <t>24-1</t>
  </si>
  <si>
    <t>B1500075757</t>
  </si>
  <si>
    <t>B1500075736</t>
  </si>
  <si>
    <t>B1500077224</t>
  </si>
  <si>
    <t>B1500077930</t>
  </si>
  <si>
    <t>B1500079251</t>
  </si>
  <si>
    <t>B1500079257</t>
  </si>
  <si>
    <t>FS-1389920</t>
  </si>
  <si>
    <t>SERVICIOS DE AGUA OFICINA PRINCIPAL MES DE  SEPTIEMBRE DEL 2021</t>
  </si>
  <si>
    <t>FS-1389983</t>
  </si>
  <si>
    <t>FS-1692771</t>
  </si>
  <si>
    <t>SERVICIOS DE AGUA OFICINA PRINCIPAL MES DE  OCTUBRE DEL 2021</t>
  </si>
  <si>
    <t>FS-1692770</t>
  </si>
  <si>
    <t>B1500077230</t>
  </si>
  <si>
    <t>B1500077924</t>
  </si>
  <si>
    <t>SERVICIOS DE AGUA OFICINA PRINCIPAL MES DE  NOVIEMBRE DEL 2021</t>
  </si>
  <si>
    <t>SERVICIOS DE AGUA OFICINA PRINCIPAL MES DE  DICIEMBRE DEL 2021</t>
  </si>
  <si>
    <t>FS-185835</t>
  </si>
  <si>
    <t>FS-185834</t>
  </si>
  <si>
    <t>FS-2041574</t>
  </si>
  <si>
    <t>FS-2041573</t>
  </si>
  <si>
    <t>ASESORIA JURIDICA CORRESPONDIENTE AL MES DE  ENERO DEL 2022</t>
  </si>
  <si>
    <t>53-1</t>
  </si>
  <si>
    <t>00056631</t>
  </si>
  <si>
    <t>B1500005721</t>
  </si>
  <si>
    <t>PLAN COMPLEMENTARIO DE SALUD COLABORADORES MES DE ENERO DEL 2022</t>
  </si>
  <si>
    <t>DELTA COMERCIAL, S. A.</t>
  </si>
  <si>
    <t>MANTENIMIENO DE VEHICULO TOYOTA COASTER 2019</t>
  </si>
  <si>
    <t>SERVICIOS DE TELECOMUNICACIONES ONAPI SAN FRANCISCO DE MACORIS PERIODO DEL 14 DE DICIEMBRE AL 13 DE ENERO DEL 2022</t>
  </si>
  <si>
    <t>GRAMONI, S.R.L.</t>
  </si>
  <si>
    <t>PUBLICIDAD EN PROGRAMA TELEVISIVO MES DE NOVIEMBRE DEL 2021</t>
  </si>
  <si>
    <t>APLICACION LEY 134-03 CERTV</t>
  </si>
  <si>
    <t>EDENORTE DOMINICANA, S. A.</t>
  </si>
  <si>
    <t>SERVICIO DE  ELECTRICIDAD OFICINA SAN FRANCISCO DEL 01 DE DICIEMBRE DEL 2021 AL  01 DE ENERO DEL 2022</t>
  </si>
  <si>
    <t>PUBLICACIONES AHORA, C. POR A.</t>
  </si>
  <si>
    <t>SERVICIOS DE PUBLICACIONES QUINCENALES  BOLENTIN AL 31 DE OCTUBRE DEL 2021</t>
  </si>
  <si>
    <t>SERVICIOS DE PUBLICACIONES QUINCENALES  BOLENTIN AL 15 DE NOVIEMBRE DEL 2021</t>
  </si>
  <si>
    <t>B1500002498</t>
  </si>
  <si>
    <t>SERVICIOS DE PUBLICACIONES QUINCENALES  BOLENTIN AL 21 DE NOVIEMBRE DEL 2021</t>
  </si>
  <si>
    <t>STUDIO MC2,E.I.R.L..</t>
  </si>
  <si>
    <t>PUBLICIDAD PROGRAMA TELEVISIVO DEL 24 DE NOVIEMBRE AL 24 DE DICIEMBRE DEL 2021</t>
  </si>
  <si>
    <t>PUBLICIDAD EN PROGRAMA TELEVISIVO DESDE EL 21 DE NOVIEMBRE DEL 2021 AL 21 DE DICIEMBRE DEL 2021</t>
  </si>
  <si>
    <t>COMERCIAL UYN,S.R.L.</t>
  </si>
  <si>
    <t>PUBLICIDAD EN PROGRAMA TELEVISIVO CORRESPONDIENTE AL MES DE DICIEMBRE DEL 2021</t>
  </si>
  <si>
    <t>SERVICIOS DE PUBLICACIONES QUINCENALES  BOLENTIN AL 30 DE NOVIEMBRE DEL 2021</t>
  </si>
  <si>
    <t>SERVICIOS DE PUBLICACIONES QUINCENALES  BOLENTIN AL 15 DE DICIEMBRE DEL 2021</t>
  </si>
  <si>
    <t>B1500002590</t>
  </si>
  <si>
    <t>SERVICIOS DE PUBLICACIONES QUINCENALES  BOLENTIN AL 30 DE DICIEMBRE DEL 2021</t>
  </si>
  <si>
    <t>PUBLICIDAD EN PROGRAMA TELEVISIVO DEL 21 DE DICIEMBRE DEL 2021 AL 21 DE ENERO DEL 2022</t>
  </si>
  <si>
    <t>ALQUILER ESPACIO TELEVISIVO ONAPI INFORMA CORRESPONDIENTE AL MES DE DICIEMBRE DEL 2022</t>
  </si>
  <si>
    <t>GRUPO  ENJOY,S.R.L.</t>
  </si>
  <si>
    <t>INVERSIONES SANFRA, S.R.L.</t>
  </si>
  <si>
    <t>COMPRA DE PRODUCTOS DE LIMPIEZA E HIGIENE CORRESPONDIENTE AL CUARTO TRIMESTRE DEL 2021</t>
  </si>
  <si>
    <t>CASA JARABACOA,S.R.L.</t>
  </si>
  <si>
    <t>GILGAMI GROUP,S.R.L.</t>
  </si>
  <si>
    <t>COMPRA DE ARTICULOS VARIOS CORRESPONDIENTE AL TERCER TRIMESTRE DEL 2021</t>
  </si>
  <si>
    <t>PUBLICIDAD PROGRAMA TELEVISIVO DESDE EL 01 HASTA EL 31 DE ENERO DEL 2022</t>
  </si>
  <si>
    <t>RETENCION ISR</t>
  </si>
  <si>
    <t>AGENCIA DE VIAJES MILENA TOURS,S.R.L..</t>
  </si>
  <si>
    <t>SERVICIO DE SEGURO DE VIAJE A  CONFERENCISTA INTERNACIONAL A IMPARTIR TALLER CONVERSATORIO  DEL 07 AL 10 DE DICIEMBRE DEL 2021</t>
  </si>
  <si>
    <t>B1500000166</t>
  </si>
  <si>
    <t>INEXPRESS DOMINICANA,S.A.</t>
  </si>
  <si>
    <t>SERVICIOS DE HOSPEDAJE  A  CONFERENCISTA INTERNACIONAL A IMPARTIR TALLER CONVERSATORIO  LOS DIAS 08 Y 09 DE DICIEMBRE DEL 2021</t>
  </si>
  <si>
    <t>PUBLICIDAD EN ESPACIO TELEVISIVO CORRESPONDIENTE AL MES DE DICIEMBRE DEL 2021</t>
  </si>
  <si>
    <t>SUPLIDORA REYSA,E.I.R.L.</t>
  </si>
  <si>
    <t>COMPRA DE ARTICULOS COMESTIBLES CORRESPONDIENTE AL CUARTO TRIMESTRE DEL 2021</t>
  </si>
  <si>
    <t>POHUT COMERCIAL, S.R.L.</t>
  </si>
  <si>
    <t>COMPRA DE MASCARILLAS DESECHABLES PARA USO ONAPI</t>
  </si>
  <si>
    <t>CENTROXPERT STE,S.R.L.</t>
  </si>
  <si>
    <t>COMPRA DE TONER PARA IMPRESORAS DE LA ONAPI</t>
  </si>
  <si>
    <t>PROGESCON, S.R.L.</t>
  </si>
  <si>
    <t>BRILLADO Y CRISTALIZADO DE PISOS EN MARMOL DE LA ONAPI CENTRAL</t>
  </si>
  <si>
    <t>SERVICIOS DE NOTARIZACION DE CONTRATOS ENTRE ONAPI Y TERCEROS</t>
  </si>
  <si>
    <t>PUBLICIDAD PROGRAMA TELEVISIVO MES DE DICIEMBRE DEL 2021</t>
  </si>
  <si>
    <t>EROLAS,S.R.L.</t>
  </si>
  <si>
    <t>CONSULTORIA TECNICA PARA COORDINACION DEL PROCESO DE EXAMEN DE PATENTE DEL 22 DE DICIEMBRE DEL 2021 AL 22 DE DICIEMBRE DEL 2022</t>
  </si>
  <si>
    <t>MERCANTIL RAMI,S.R.L.</t>
  </si>
  <si>
    <t>COMPRA DE ARTICULOS FERRETEROS CORRESPONDIENTE AL TERCER TRIMESTRE DEL 2021</t>
  </si>
  <si>
    <t>9-9514</t>
  </si>
  <si>
    <t>RAMIREZ &amp; MOJICA ENVOY PACK COURIER EXPRESS,S.R.L.</t>
  </si>
  <si>
    <t>COMPRA DE MOTOR DIESEL VEHICULO KIA</t>
  </si>
  <si>
    <t>3518420</t>
  </si>
  <si>
    <t>B1500002953</t>
  </si>
  <si>
    <t>SERVICIOS DE CONECTIVIDAD CORRESPONDIENTE AL MES DE DICIEMBRE DEL 2021</t>
  </si>
  <si>
    <t>COLUMBUS NETWORKS DOMINICANA,S.A.</t>
  </si>
  <si>
    <t>94-1</t>
  </si>
  <si>
    <t>3524640</t>
  </si>
  <si>
    <t>B1500003006</t>
  </si>
  <si>
    <t>SERVICIOS DE CONECTIVIDAD CORRESPONDIENTE AL MES DE ENERO DEL 2022</t>
  </si>
  <si>
    <t>96-1</t>
  </si>
  <si>
    <t xml:space="preserve">SERVICIOS TELECOMUNICACION  OFICINA PRINCIPAL DEL 01 DE ENERO AL 31 DE ENERO DEL 2022 </t>
  </si>
  <si>
    <t>SERVICIOS DE ELECTRICIDAD OFICINA PRINCIPAL CORRESPONDIENTE AL MES DE ENERO DEL 2022</t>
  </si>
  <si>
    <t>CC202202055201331419</t>
  </si>
  <si>
    <t>B1500000288</t>
  </si>
  <si>
    <t>CENTRO DE PRENSA RUDDY,S.R.L.</t>
  </si>
  <si>
    <t>SERVICIO DE REPARACION VEHICULO TOYOTA LAND CRUISER 2009</t>
  </si>
  <si>
    <t>TR-2022-012</t>
  </si>
  <si>
    <t>B1500160368</t>
  </si>
  <si>
    <t>BANCO DE RESERVAS DE LA REPUBLICA DOMINICANA</t>
  </si>
  <si>
    <t>TR-2022-024</t>
  </si>
  <si>
    <t>CONSUMO COMBUSTIBLE VISA FLOTILLA DG</t>
  </si>
  <si>
    <t>B1500002033</t>
  </si>
  <si>
    <t>PUBLICIDAD EN PROGRAMA TELEVISIVO DESDE EL 01 AL 31 DE DICIEMBRE DEL 2021</t>
  </si>
  <si>
    <t>RETENCION ISR-ITBIS</t>
  </si>
  <si>
    <t>SERVICIOS DE ELECTRICIDAD OFICINA SAN FRANCISCO DE MACORIS CORRESPONDIENTE AL MES DE ENERO DEL 2022</t>
  </si>
  <si>
    <t>SERVICIOS  DE INTERNET INALAMBRICO  DEL 01  AL 31 DE ENERO DEL 2022</t>
  </si>
  <si>
    <t>AL 28 DE FEBRERO 2022</t>
  </si>
  <si>
    <t>PAGOS A SUPLIDORES</t>
  </si>
  <si>
    <t>TOTAL PAGADO  BRUTO RD$</t>
  </si>
  <si>
    <t xml:space="preserve"> TOTAL PAGADO NETO 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</si>
</sst>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#,##0.00"/>
    <numFmt numFmtId="165" formatCode="dd/mm/yyyy;@"/>
    <numFmt numFmtId="166" formatCode="0;[Red]0"/>
  </numFmts>
  <fonts count="1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000000"/>
      <name val="Segoe U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Arial"/>
      <family val="2"/>
    </font>
    <font>
      <b/>
      <sz val="14"/>
      <color theme="1"/>
      <name val="Times New Roman"/>
      <family val="1"/>
    </font>
    <font>
      <b/>
      <sz val="13"/>
      <color theme="1"/>
      <name val="Arial"/>
      <family val="2"/>
    </font>
    <font>
      <b/>
      <sz val="13"/>
      <color theme="1"/>
      <name val="Times New Roman"/>
      <family val="1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Border="1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/>
    <xf numFmtId="0" fontId="4" fillId="0" borderId="0" xfId="0" applyFont="1"/>
    <xf numFmtId="0" fontId="6" fillId="0" borderId="0" xfId="0" applyFont="1"/>
    <xf numFmtId="14" fontId="6" fillId="0" borderId="0" xfId="0" applyNumberFormat="1" applyFont="1" applyBorder="1" applyAlignment="1">
      <alignment horizontal="center"/>
    </xf>
    <xf numFmtId="164" fontId="6" fillId="0" borderId="0" xfId="0" applyNumberFormat="1" applyFont="1"/>
    <xf numFmtId="0" fontId="8" fillId="0" borderId="0" xfId="0" applyFont="1"/>
    <xf numFmtId="0" fontId="7" fillId="0" borderId="0" xfId="0" applyFont="1"/>
    <xf numFmtId="0" fontId="9" fillId="0" borderId="0" xfId="0" applyFont="1" applyFill="1"/>
    <xf numFmtId="0" fontId="0" fillId="0" borderId="0" xfId="0" applyFont="1" applyAlignment="1">
      <alignment wrapText="1"/>
    </xf>
    <xf numFmtId="0" fontId="11" fillId="0" borderId="0" xfId="0" applyFont="1"/>
    <xf numFmtId="14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 indent="2"/>
    </xf>
    <xf numFmtId="0" fontId="1" fillId="0" borderId="0" xfId="0" applyFont="1" applyAlignment="1">
      <alignment vertical="center" wrapText="1"/>
    </xf>
    <xf numFmtId="0" fontId="2" fillId="0" borderId="0" xfId="0" applyFont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0" fillId="0" borderId="0" xfId="0" applyFont="1" applyBorder="1" applyAlignment="1">
      <alignment wrapText="1"/>
    </xf>
    <xf numFmtId="0" fontId="11" fillId="0" borderId="0" xfId="0" applyFont="1" applyBorder="1"/>
    <xf numFmtId="0" fontId="12" fillId="0" borderId="1" xfId="0" applyFont="1" applyBorder="1" applyAlignment="1">
      <alignment wrapText="1"/>
    </xf>
    <xf numFmtId="0" fontId="12" fillId="3" borderId="1" xfId="0" applyFont="1" applyFill="1" applyBorder="1" applyAlignment="1">
      <alignment horizontal="left"/>
    </xf>
    <xf numFmtId="0" fontId="12" fillId="3" borderId="1" xfId="0" applyFont="1" applyFill="1" applyBorder="1"/>
    <xf numFmtId="0" fontId="12" fillId="0" borderId="1" xfId="0" applyFont="1" applyBorder="1"/>
    <xf numFmtId="0" fontId="12" fillId="3" borderId="1" xfId="0" applyFont="1" applyFill="1" applyBorder="1" applyAlignment="1">
      <alignment horizontal="left" vertical="top"/>
    </xf>
    <xf numFmtId="0" fontId="12" fillId="0" borderId="1" xfId="0" applyFont="1" applyBorder="1" applyAlignment="1">
      <alignment horizontal="left" wrapText="1"/>
    </xf>
    <xf numFmtId="0" fontId="12" fillId="3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14" fontId="12" fillId="3" borderId="1" xfId="0" applyNumberFormat="1" applyFont="1" applyFill="1" applyBorder="1" applyAlignment="1">
      <alignment horizontal="left"/>
    </xf>
    <xf numFmtId="14" fontId="12" fillId="0" borderId="1" xfId="0" applyNumberFormat="1" applyFont="1" applyBorder="1" applyAlignment="1">
      <alignment horizontal="left"/>
    </xf>
    <xf numFmtId="14" fontId="12" fillId="3" borderId="1" xfId="0" applyNumberFormat="1" applyFont="1" applyFill="1" applyBorder="1" applyAlignment="1">
      <alignment horizontal="left" wrapText="1"/>
    </xf>
    <xf numFmtId="166" fontId="12" fillId="0" borderId="1" xfId="0" applyNumberFormat="1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left" wrapText="1"/>
    </xf>
    <xf numFmtId="0" fontId="10" fillId="4" borderId="1" xfId="0" applyFont="1" applyFill="1" applyBorder="1" applyAlignment="1">
      <alignment horizontal="center" vertical="top" wrapText="1"/>
    </xf>
    <xf numFmtId="9" fontId="10" fillId="4" borderId="1" xfId="0" applyNumberFormat="1" applyFont="1" applyFill="1" applyBorder="1" applyAlignment="1">
      <alignment horizontal="center" vertical="top"/>
    </xf>
    <xf numFmtId="14" fontId="11" fillId="2" borderId="2" xfId="0" applyNumberFormat="1" applyFont="1" applyFill="1" applyBorder="1" applyAlignment="1">
      <alignment horizontal="center"/>
    </xf>
    <xf numFmtId="164" fontId="13" fillId="2" borderId="3" xfId="0" applyNumberFormat="1" applyFont="1" applyFill="1" applyBorder="1"/>
    <xf numFmtId="164" fontId="12" fillId="3" borderId="1" xfId="0" applyNumberFormat="1" applyFont="1" applyFill="1" applyBorder="1" applyAlignment="1">
      <alignment horizontal="right" wrapText="1"/>
    </xf>
    <xf numFmtId="0" fontId="12" fillId="3" borderId="1" xfId="0" applyFont="1" applyFill="1" applyBorder="1" applyAlignment="1">
      <alignment horizontal="left" wrapText="1"/>
    </xf>
    <xf numFmtId="164" fontId="12" fillId="3" borderId="1" xfId="0" applyNumberFormat="1" applyFont="1" applyFill="1" applyBorder="1" applyAlignment="1">
      <alignment wrapText="1"/>
    </xf>
    <xf numFmtId="49" fontId="12" fillId="0" borderId="1" xfId="0" applyNumberFormat="1" applyFont="1" applyBorder="1" applyAlignment="1">
      <alignment horizontal="center"/>
    </xf>
    <xf numFmtId="166" fontId="12" fillId="3" borderId="1" xfId="0" applyNumberFormat="1" applyFont="1" applyFill="1" applyBorder="1" applyAlignment="1">
      <alignment horizontal="center"/>
    </xf>
    <xf numFmtId="49" fontId="12" fillId="3" borderId="1" xfId="0" applyNumberFormat="1" applyFont="1" applyFill="1" applyBorder="1" applyAlignment="1">
      <alignment horizontal="center"/>
    </xf>
    <xf numFmtId="166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left" vertical="top" wrapText="1"/>
    </xf>
    <xf numFmtId="165" fontId="11" fillId="2" borderId="4" xfId="0" applyNumberFormat="1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4" fontId="13" fillId="2" borderId="6" xfId="0" applyNumberFormat="1" applyFont="1" applyFill="1" applyBorder="1" applyAlignment="1">
      <alignment horizontal="left"/>
    </xf>
    <xf numFmtId="14" fontId="11" fillId="2" borderId="6" xfId="0" applyNumberFormat="1" applyFont="1" applyFill="1" applyBorder="1" applyAlignment="1">
      <alignment horizontal="center"/>
    </xf>
    <xf numFmtId="165" fontId="12" fillId="3" borderId="1" xfId="0" applyNumberFormat="1" applyFont="1" applyFill="1" applyBorder="1" applyAlignment="1">
      <alignment horizontal="left" wrapText="1"/>
    </xf>
    <xf numFmtId="0" fontId="16" fillId="0" borderId="0" xfId="0" applyFont="1"/>
    <xf numFmtId="0" fontId="14" fillId="0" borderId="0" xfId="0" applyFont="1"/>
    <xf numFmtId="0" fontId="12" fillId="0" borderId="1" xfId="0" applyFont="1" applyBorder="1" applyAlignment="1">
      <alignment horizontal="left" vertical="top" wrapText="1"/>
    </xf>
    <xf numFmtId="39" fontId="2" fillId="0" borderId="0" xfId="0" applyNumberFormat="1" applyFont="1"/>
    <xf numFmtId="39" fontId="2" fillId="0" borderId="0" xfId="0" applyNumberFormat="1" applyFont="1" applyBorder="1"/>
    <xf numFmtId="39" fontId="9" fillId="0" borderId="0" xfId="0" applyNumberFormat="1" applyFont="1" applyFill="1" applyBorder="1" applyAlignment="1">
      <alignment horizontal="center"/>
    </xf>
    <xf numFmtId="39" fontId="11" fillId="0" borderId="0" xfId="0" applyNumberFormat="1" applyFont="1" applyBorder="1"/>
    <xf numFmtId="39" fontId="1" fillId="0" borderId="0" xfId="0" applyNumberFormat="1" applyFont="1"/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5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3321844</xdr:colOff>
      <xdr:row>0</xdr:row>
      <xdr:rowOff>0</xdr:rowOff>
    </xdr:from>
    <xdr:to>
      <xdr:col>4</xdr:col>
      <xdr:colOff>2833687</xdr:colOff>
      <xdr:row>0</xdr:row>
      <xdr:rowOff>1518397</xdr:rowOff>
    </xdr:to>
    <xdr:pic>
      <xdr:nvPicPr>
        <xdr:cNvPr id="2" name="Picture 1" descr="Macintosh SSD:Users:onapi:Desktop:TIMBRADO INSTITUCIONA a color con logo onapi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0" y="0"/>
          <a:ext cx="4726781" cy="15183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9"/>
  <sheetViews>
    <sheetView tabSelected="1" view="pageBreakPreview" zoomScale="85" zoomScaleNormal="80" zoomScaleSheetLayoutView="85" workbookViewId="0">
      <selection activeCell="A4" sqref="A4"/>
    </sheetView>
  </sheetViews>
  <sheetFormatPr baseColWidth="10" defaultRowHeight="23.25" x14ac:dyDescent="0.35"/>
  <cols>
    <col min="1" max="1" width="27.42578125" style="2" customWidth="1"/>
    <col min="2" max="2" width="29" style="2" customWidth="1"/>
    <col min="3" max="3" width="25.140625" style="2" customWidth="1"/>
    <col min="4" max="4" width="78.28515625" style="2" customWidth="1"/>
    <col min="5" max="5" width="90.28515625" style="2" customWidth="1"/>
    <col min="6" max="6" width="20.28515625" style="2" customWidth="1"/>
    <col min="7" max="7" width="18.7109375" style="2" hidden="1" customWidth="1"/>
    <col min="8" max="8" width="17.5703125" style="2" hidden="1" customWidth="1"/>
    <col min="9" max="9" width="16.42578125" style="2" hidden="1" customWidth="1"/>
    <col min="10" max="10" width="17.85546875" style="2" hidden="1" customWidth="1"/>
    <col min="11" max="11" width="24.42578125" style="2" customWidth="1"/>
    <col min="12" max="12" width="18.7109375" style="2" customWidth="1"/>
    <col min="13" max="13" width="26.28515625" style="2" customWidth="1"/>
    <col min="14" max="14" width="22.140625" style="2" hidden="1" customWidth="1"/>
    <col min="15" max="15" width="18.42578125" style="60" customWidth="1"/>
    <col min="16" max="16" width="21.140625" style="2" customWidth="1"/>
    <col min="17" max="16384" width="11.42578125" style="2"/>
  </cols>
  <sheetData>
    <row r="1" spans="1:17" ht="129.75" customHeight="1" x14ac:dyDescent="0.35">
      <c r="A1" s="1"/>
      <c r="B1" s="1" t="s">
        <v>15</v>
      </c>
      <c r="C1" s="1"/>
      <c r="D1" s="11"/>
    </row>
    <row r="2" spans="1:17" ht="18.75" customHeight="1" x14ac:dyDescent="0.35">
      <c r="A2" s="67" t="s">
        <v>227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7" ht="27" customHeight="1" x14ac:dyDescent="0.35">
      <c r="A3" s="68" t="s">
        <v>226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19"/>
      <c r="O3" s="61"/>
      <c r="P3" s="19"/>
      <c r="Q3" s="19"/>
    </row>
    <row r="4" spans="1:17" s="13" customFormat="1" ht="54" customHeight="1" x14ac:dyDescent="0.25">
      <c r="A4" s="65" t="s">
        <v>2</v>
      </c>
      <c r="B4" s="65" t="s">
        <v>4</v>
      </c>
      <c r="C4" s="65" t="s">
        <v>11</v>
      </c>
      <c r="D4" s="66" t="s">
        <v>0</v>
      </c>
      <c r="E4" s="66" t="s">
        <v>3</v>
      </c>
      <c r="F4" s="37" t="s">
        <v>12</v>
      </c>
      <c r="G4" s="38">
        <v>0.05</v>
      </c>
      <c r="H4" s="38">
        <v>0.18</v>
      </c>
      <c r="I4" s="38">
        <v>0.27</v>
      </c>
      <c r="J4" s="37" t="s">
        <v>14</v>
      </c>
      <c r="K4" s="37" t="s">
        <v>228</v>
      </c>
      <c r="L4" s="37" t="s">
        <v>223</v>
      </c>
      <c r="M4" s="37" t="s">
        <v>229</v>
      </c>
      <c r="N4" s="37" t="s">
        <v>177</v>
      </c>
      <c r="O4" s="62"/>
      <c r="P4" s="20"/>
      <c r="Q4" s="21"/>
    </row>
    <row r="5" spans="1:17" s="13" customFormat="1" ht="39" customHeight="1" x14ac:dyDescent="0.25">
      <c r="A5" s="32">
        <v>44540</v>
      </c>
      <c r="B5" s="36" t="s">
        <v>106</v>
      </c>
      <c r="C5" s="59" t="s">
        <v>107</v>
      </c>
      <c r="D5" s="32" t="s">
        <v>108</v>
      </c>
      <c r="E5" s="32" t="s">
        <v>145</v>
      </c>
      <c r="F5" s="44" t="s">
        <v>110</v>
      </c>
      <c r="G5" s="32"/>
      <c r="H5" s="32"/>
      <c r="I5" s="32"/>
      <c r="J5" s="32"/>
      <c r="K5" s="41">
        <v>239158</v>
      </c>
      <c r="L5" s="41">
        <v>0</v>
      </c>
      <c r="M5" s="41">
        <v>239158</v>
      </c>
      <c r="N5" s="43">
        <f>+K5-M5</f>
        <v>0</v>
      </c>
      <c r="O5" s="62"/>
      <c r="P5" s="20"/>
      <c r="Q5" s="21"/>
    </row>
    <row r="6" spans="1:17" s="14" customFormat="1" ht="38.25" customHeight="1" x14ac:dyDescent="0.25">
      <c r="A6" s="32">
        <v>44561</v>
      </c>
      <c r="B6" s="29" t="s">
        <v>57</v>
      </c>
      <c r="C6" s="59" t="s">
        <v>58</v>
      </c>
      <c r="D6" s="25" t="s">
        <v>111</v>
      </c>
      <c r="E6" s="42" t="s">
        <v>112</v>
      </c>
      <c r="F6" s="44" t="s">
        <v>113</v>
      </c>
      <c r="G6" s="42"/>
      <c r="H6" s="42"/>
      <c r="I6" s="42"/>
      <c r="J6" s="42"/>
      <c r="K6" s="41">
        <v>418371.71</v>
      </c>
      <c r="L6" s="41">
        <v>20918.590000000026</v>
      </c>
      <c r="M6" s="41">
        <v>397453.12</v>
      </c>
      <c r="N6" s="43">
        <f>+K6-M6</f>
        <v>20918.590000000026</v>
      </c>
      <c r="O6" s="62"/>
      <c r="P6" s="22"/>
      <c r="Q6" s="22"/>
    </row>
    <row r="7" spans="1:17" s="14" customFormat="1" ht="42.75" customHeight="1" x14ac:dyDescent="0.25">
      <c r="A7" s="32">
        <v>44549</v>
      </c>
      <c r="B7" s="29" t="s">
        <v>59</v>
      </c>
      <c r="C7" s="29" t="s">
        <v>60</v>
      </c>
      <c r="D7" s="25" t="s">
        <v>114</v>
      </c>
      <c r="E7" s="42" t="s">
        <v>118</v>
      </c>
      <c r="F7" s="44" t="s">
        <v>117</v>
      </c>
      <c r="G7" s="42"/>
      <c r="H7" s="42"/>
      <c r="I7" s="42"/>
      <c r="J7" s="42"/>
      <c r="K7" s="41">
        <v>6268.29</v>
      </c>
      <c r="L7" s="41">
        <v>243.26000000000022</v>
      </c>
      <c r="M7" s="41">
        <v>6025.03</v>
      </c>
      <c r="N7" s="43">
        <f t="shared" ref="N7:N76" si="0">+K7-M7</f>
        <v>243.26000000000022</v>
      </c>
      <c r="O7" s="62"/>
      <c r="P7" s="22"/>
      <c r="Q7" s="22"/>
    </row>
    <row r="8" spans="1:17" s="14" customFormat="1" ht="35.25" customHeight="1" x14ac:dyDescent="0.25">
      <c r="A8" s="32">
        <v>44566</v>
      </c>
      <c r="B8" s="34" t="s">
        <v>61</v>
      </c>
      <c r="C8" s="34" t="s">
        <v>62</v>
      </c>
      <c r="D8" s="25" t="s">
        <v>114</v>
      </c>
      <c r="E8" s="42" t="s">
        <v>115</v>
      </c>
      <c r="F8" s="44" t="s">
        <v>116</v>
      </c>
      <c r="G8" s="42"/>
      <c r="H8" s="42"/>
      <c r="I8" s="42"/>
      <c r="J8" s="42"/>
      <c r="K8" s="41">
        <v>132428.63</v>
      </c>
      <c r="L8" s="41">
        <v>5121.8300000000017</v>
      </c>
      <c r="M8" s="41">
        <v>127306.8</v>
      </c>
      <c r="N8" s="43">
        <f t="shared" si="0"/>
        <v>5121.8300000000017</v>
      </c>
      <c r="O8" s="62"/>
      <c r="P8" s="22"/>
      <c r="Q8" s="22"/>
    </row>
    <row r="9" spans="1:17" s="14" customFormat="1" ht="24.95" customHeight="1" x14ac:dyDescent="0.25">
      <c r="A9" s="32">
        <v>44566</v>
      </c>
      <c r="B9" s="29" t="s">
        <v>63</v>
      </c>
      <c r="C9" s="29" t="s">
        <v>64</v>
      </c>
      <c r="D9" s="25" t="s">
        <v>114</v>
      </c>
      <c r="E9" s="30" t="s">
        <v>65</v>
      </c>
      <c r="F9" s="45" t="s">
        <v>23</v>
      </c>
      <c r="G9" s="30"/>
      <c r="H9" s="30"/>
      <c r="I9" s="30"/>
      <c r="J9" s="30"/>
      <c r="K9" s="43">
        <v>58192.84</v>
      </c>
      <c r="L9" s="43">
        <v>2259.0099999999948</v>
      </c>
      <c r="M9" s="43">
        <v>55933.83</v>
      </c>
      <c r="N9" s="43">
        <f t="shared" si="0"/>
        <v>2259.0099999999948</v>
      </c>
      <c r="O9" s="62"/>
      <c r="P9" s="22"/>
      <c r="Q9" s="22"/>
    </row>
    <row r="10" spans="1:17" s="14" customFormat="1" ht="40.5" customHeight="1" x14ac:dyDescent="0.25">
      <c r="A10" s="32">
        <v>44443</v>
      </c>
      <c r="B10" s="29" t="s">
        <v>127</v>
      </c>
      <c r="C10" s="29" t="s">
        <v>122</v>
      </c>
      <c r="D10" s="26" t="s">
        <v>119</v>
      </c>
      <c r="E10" s="30" t="s">
        <v>128</v>
      </c>
      <c r="F10" s="46" t="s">
        <v>120</v>
      </c>
      <c r="G10" s="30"/>
      <c r="H10" s="30"/>
      <c r="I10" s="30"/>
      <c r="J10" s="30"/>
      <c r="K10" s="43">
        <v>1404</v>
      </c>
      <c r="L10" s="43">
        <v>0</v>
      </c>
      <c r="M10" s="43">
        <v>1404</v>
      </c>
      <c r="N10" s="43">
        <f t="shared" si="0"/>
        <v>0</v>
      </c>
      <c r="O10" s="62"/>
      <c r="P10" s="22"/>
      <c r="Q10" s="22"/>
    </row>
    <row r="11" spans="1:17" s="14" customFormat="1" ht="40.5" customHeight="1" x14ac:dyDescent="0.25">
      <c r="A11" s="32">
        <v>44443</v>
      </c>
      <c r="B11" s="29" t="s">
        <v>129</v>
      </c>
      <c r="C11" s="29" t="s">
        <v>121</v>
      </c>
      <c r="D11" s="26" t="s">
        <v>119</v>
      </c>
      <c r="E11" s="30" t="s">
        <v>128</v>
      </c>
      <c r="F11" s="46" t="s">
        <v>120</v>
      </c>
      <c r="G11" s="30"/>
      <c r="H11" s="30"/>
      <c r="I11" s="30"/>
      <c r="J11" s="30"/>
      <c r="K11" s="43">
        <v>4252</v>
      </c>
      <c r="L11" s="43">
        <v>0</v>
      </c>
      <c r="M11" s="43">
        <v>4252</v>
      </c>
      <c r="N11" s="43">
        <f t="shared" si="0"/>
        <v>0</v>
      </c>
      <c r="O11" s="62"/>
      <c r="P11" s="22"/>
      <c r="Q11" s="22"/>
    </row>
    <row r="12" spans="1:17" s="14" customFormat="1" ht="40.5" customHeight="1" x14ac:dyDescent="0.25">
      <c r="A12" s="32">
        <v>44481</v>
      </c>
      <c r="B12" s="29" t="s">
        <v>130</v>
      </c>
      <c r="C12" s="29" t="s">
        <v>123</v>
      </c>
      <c r="D12" s="26" t="s">
        <v>119</v>
      </c>
      <c r="E12" s="30" t="s">
        <v>131</v>
      </c>
      <c r="F12" s="46" t="s">
        <v>120</v>
      </c>
      <c r="G12" s="30"/>
      <c r="H12" s="30"/>
      <c r="I12" s="30"/>
      <c r="J12" s="30"/>
      <c r="K12" s="43">
        <v>1404</v>
      </c>
      <c r="L12" s="43">
        <v>0</v>
      </c>
      <c r="M12" s="43">
        <v>1404</v>
      </c>
      <c r="N12" s="43">
        <f t="shared" si="0"/>
        <v>0</v>
      </c>
      <c r="O12" s="62"/>
      <c r="P12" s="22"/>
      <c r="Q12" s="22"/>
    </row>
    <row r="13" spans="1:17" s="14" customFormat="1" ht="40.5" customHeight="1" x14ac:dyDescent="0.25">
      <c r="A13" s="32">
        <v>44481</v>
      </c>
      <c r="B13" s="29" t="s">
        <v>132</v>
      </c>
      <c r="C13" s="29" t="s">
        <v>133</v>
      </c>
      <c r="D13" s="26" t="s">
        <v>119</v>
      </c>
      <c r="E13" s="30" t="s">
        <v>131</v>
      </c>
      <c r="F13" s="46" t="s">
        <v>120</v>
      </c>
      <c r="G13" s="30"/>
      <c r="H13" s="30"/>
      <c r="I13" s="30"/>
      <c r="J13" s="30"/>
      <c r="K13" s="43">
        <v>4252</v>
      </c>
      <c r="L13" s="43">
        <v>0</v>
      </c>
      <c r="M13" s="43">
        <v>4252</v>
      </c>
      <c r="N13" s="43">
        <f t="shared" si="0"/>
        <v>0</v>
      </c>
      <c r="O13" s="62"/>
      <c r="P13" s="22"/>
      <c r="Q13" s="22"/>
    </row>
    <row r="14" spans="1:17" s="14" customFormat="1" ht="40.5" customHeight="1" x14ac:dyDescent="0.25">
      <c r="A14" s="32">
        <v>44501</v>
      </c>
      <c r="B14" s="29" t="s">
        <v>137</v>
      </c>
      <c r="C14" s="29" t="s">
        <v>134</v>
      </c>
      <c r="D14" s="26" t="s">
        <v>119</v>
      </c>
      <c r="E14" s="30" t="s">
        <v>135</v>
      </c>
      <c r="F14" s="46" t="s">
        <v>120</v>
      </c>
      <c r="G14" s="30"/>
      <c r="H14" s="30"/>
      <c r="I14" s="30"/>
      <c r="J14" s="30"/>
      <c r="K14" s="43">
        <v>1404</v>
      </c>
      <c r="L14" s="43">
        <v>0</v>
      </c>
      <c r="M14" s="43">
        <v>1404</v>
      </c>
      <c r="N14" s="43">
        <f t="shared" si="0"/>
        <v>0</v>
      </c>
      <c r="O14" s="62"/>
      <c r="P14" s="22"/>
      <c r="Q14" s="22"/>
    </row>
    <row r="15" spans="1:17" s="14" customFormat="1" ht="40.5" customHeight="1" x14ac:dyDescent="0.25">
      <c r="A15" s="32">
        <v>44501</v>
      </c>
      <c r="B15" s="29" t="s">
        <v>138</v>
      </c>
      <c r="C15" s="29" t="s">
        <v>124</v>
      </c>
      <c r="D15" s="26" t="s">
        <v>119</v>
      </c>
      <c r="E15" s="30" t="s">
        <v>135</v>
      </c>
      <c r="F15" s="46" t="s">
        <v>120</v>
      </c>
      <c r="G15" s="30"/>
      <c r="H15" s="30"/>
      <c r="I15" s="30"/>
      <c r="J15" s="30"/>
      <c r="K15" s="43">
        <v>4252</v>
      </c>
      <c r="L15" s="43">
        <v>0</v>
      </c>
      <c r="M15" s="43">
        <v>4252</v>
      </c>
      <c r="N15" s="43">
        <f t="shared" si="0"/>
        <v>0</v>
      </c>
      <c r="O15" s="62"/>
      <c r="P15" s="22"/>
      <c r="Q15" s="22"/>
    </row>
    <row r="16" spans="1:17" s="14" customFormat="1" ht="40.5" customHeight="1" x14ac:dyDescent="0.25">
      <c r="A16" s="32">
        <v>44531</v>
      </c>
      <c r="B16" s="29" t="s">
        <v>139</v>
      </c>
      <c r="C16" s="29" t="s">
        <v>125</v>
      </c>
      <c r="D16" s="26" t="s">
        <v>119</v>
      </c>
      <c r="E16" s="30" t="s">
        <v>136</v>
      </c>
      <c r="F16" s="46" t="s">
        <v>120</v>
      </c>
      <c r="G16" s="30"/>
      <c r="H16" s="30"/>
      <c r="I16" s="30"/>
      <c r="J16" s="30"/>
      <c r="K16" s="43">
        <v>1404</v>
      </c>
      <c r="L16" s="43">
        <v>0</v>
      </c>
      <c r="M16" s="43">
        <v>1404</v>
      </c>
      <c r="N16" s="43">
        <f t="shared" si="0"/>
        <v>0</v>
      </c>
      <c r="O16" s="62"/>
      <c r="P16" s="22"/>
      <c r="Q16" s="22"/>
    </row>
    <row r="17" spans="1:17" s="14" customFormat="1" ht="40.5" customHeight="1" x14ac:dyDescent="0.25">
      <c r="A17" s="32">
        <v>44531</v>
      </c>
      <c r="B17" s="29" t="s">
        <v>140</v>
      </c>
      <c r="C17" s="29" t="s">
        <v>126</v>
      </c>
      <c r="D17" s="26" t="s">
        <v>119</v>
      </c>
      <c r="E17" s="30" t="s">
        <v>136</v>
      </c>
      <c r="F17" s="46" t="s">
        <v>120</v>
      </c>
      <c r="G17" s="30"/>
      <c r="H17" s="30"/>
      <c r="I17" s="30"/>
      <c r="J17" s="30"/>
      <c r="K17" s="43">
        <v>4252</v>
      </c>
      <c r="L17" s="43">
        <v>0</v>
      </c>
      <c r="M17" s="43">
        <v>4252</v>
      </c>
      <c r="N17" s="43">
        <f t="shared" si="0"/>
        <v>0</v>
      </c>
      <c r="O17" s="62"/>
      <c r="P17" s="22"/>
      <c r="Q17" s="22"/>
    </row>
    <row r="18" spans="1:17" s="14" customFormat="1" ht="40.5" customHeight="1" x14ac:dyDescent="0.25">
      <c r="A18" s="32">
        <v>44580</v>
      </c>
      <c r="B18" s="36" t="s">
        <v>143</v>
      </c>
      <c r="C18" s="29" t="s">
        <v>144</v>
      </c>
      <c r="D18" s="26" t="s">
        <v>108</v>
      </c>
      <c r="E18" s="32" t="s">
        <v>109</v>
      </c>
      <c r="F18" s="47" t="s">
        <v>142</v>
      </c>
      <c r="G18" s="30"/>
      <c r="H18" s="30"/>
      <c r="I18" s="30"/>
      <c r="J18" s="30"/>
      <c r="K18" s="43">
        <v>239813</v>
      </c>
      <c r="L18" s="43">
        <v>0</v>
      </c>
      <c r="M18" s="43">
        <v>239813</v>
      </c>
      <c r="N18" s="43">
        <f t="shared" si="0"/>
        <v>0</v>
      </c>
      <c r="O18" s="62"/>
      <c r="P18" s="22"/>
      <c r="Q18" s="22"/>
    </row>
    <row r="19" spans="1:17" s="14" customFormat="1" ht="49.5" customHeight="1" x14ac:dyDescent="0.25">
      <c r="A19" s="33">
        <v>44578</v>
      </c>
      <c r="B19" s="29" t="s">
        <v>57</v>
      </c>
      <c r="C19" s="29" t="s">
        <v>66</v>
      </c>
      <c r="D19" s="27" t="s">
        <v>19</v>
      </c>
      <c r="E19" s="24" t="s">
        <v>141</v>
      </c>
      <c r="F19" s="47" t="s">
        <v>24</v>
      </c>
      <c r="G19" s="24"/>
      <c r="H19" s="24"/>
      <c r="I19" s="24"/>
      <c r="J19" s="24"/>
      <c r="K19" s="43">
        <v>106200</v>
      </c>
      <c r="L19" s="43">
        <v>20700</v>
      </c>
      <c r="M19" s="43">
        <v>85500</v>
      </c>
      <c r="N19" s="43">
        <f t="shared" si="0"/>
        <v>20700</v>
      </c>
      <c r="O19" s="62"/>
      <c r="P19" s="22"/>
      <c r="Q19" s="22"/>
    </row>
    <row r="20" spans="1:17" s="14" customFormat="1" ht="24.95" customHeight="1" x14ac:dyDescent="0.25">
      <c r="A20" s="33">
        <v>44544</v>
      </c>
      <c r="B20" s="29" t="s">
        <v>57</v>
      </c>
      <c r="C20" s="29" t="s">
        <v>67</v>
      </c>
      <c r="D20" s="27" t="s">
        <v>146</v>
      </c>
      <c r="E20" s="24" t="s">
        <v>147</v>
      </c>
      <c r="F20" s="47" t="s">
        <v>25</v>
      </c>
      <c r="G20" s="24"/>
      <c r="H20" s="24"/>
      <c r="I20" s="24"/>
      <c r="J20" s="24"/>
      <c r="K20" s="43">
        <v>18633.14</v>
      </c>
      <c r="L20" s="43">
        <v>983.93999999999869</v>
      </c>
      <c r="M20" s="43">
        <v>17649.2</v>
      </c>
      <c r="N20" s="43">
        <f t="shared" si="0"/>
        <v>983.93999999999869</v>
      </c>
      <c r="O20" s="62"/>
      <c r="P20" s="22"/>
      <c r="Q20" s="22"/>
    </row>
    <row r="21" spans="1:17" s="14" customFormat="1" ht="24.95" customHeight="1" x14ac:dyDescent="0.25">
      <c r="A21" s="33">
        <v>44531</v>
      </c>
      <c r="B21" s="29">
        <v>1080</v>
      </c>
      <c r="C21" s="29" t="s">
        <v>68</v>
      </c>
      <c r="D21" s="27" t="s">
        <v>149</v>
      </c>
      <c r="E21" s="24" t="s">
        <v>150</v>
      </c>
      <c r="F21" s="47" t="s">
        <v>26</v>
      </c>
      <c r="G21" s="24"/>
      <c r="H21" s="24"/>
      <c r="I21" s="24"/>
      <c r="J21" s="24"/>
      <c r="K21" s="43">
        <v>59000</v>
      </c>
      <c r="L21" s="43">
        <v>5200</v>
      </c>
      <c r="M21" s="43">
        <v>53800</v>
      </c>
      <c r="N21" s="43">
        <f t="shared" si="0"/>
        <v>5200</v>
      </c>
      <c r="O21" s="62"/>
      <c r="P21" s="22"/>
      <c r="Q21" s="22"/>
    </row>
    <row r="22" spans="1:17" s="14" customFormat="1" ht="24.95" customHeight="1" x14ac:dyDescent="0.25">
      <c r="A22" s="33">
        <v>44603</v>
      </c>
      <c r="B22" s="29">
        <v>1080</v>
      </c>
      <c r="C22" s="29" t="s">
        <v>68</v>
      </c>
      <c r="D22" s="27" t="s">
        <v>151</v>
      </c>
      <c r="E22" s="24" t="s">
        <v>150</v>
      </c>
      <c r="F22" s="47" t="s">
        <v>26</v>
      </c>
      <c r="G22" s="24"/>
      <c r="H22" s="24"/>
      <c r="I22" s="24"/>
      <c r="J22" s="24"/>
      <c r="K22" s="43">
        <v>5900</v>
      </c>
      <c r="L22" s="43">
        <v>0</v>
      </c>
      <c r="M22" s="43">
        <v>5900</v>
      </c>
      <c r="N22" s="43">
        <f t="shared" si="0"/>
        <v>0</v>
      </c>
      <c r="O22" s="62"/>
      <c r="P22" s="22"/>
      <c r="Q22" s="22"/>
    </row>
    <row r="23" spans="1:17" s="14" customFormat="1" ht="44.25" customHeight="1" x14ac:dyDescent="0.25">
      <c r="A23" s="33">
        <v>44562</v>
      </c>
      <c r="B23" s="35">
        <v>202200000071</v>
      </c>
      <c r="C23" s="29" t="s">
        <v>69</v>
      </c>
      <c r="D23" s="27" t="s">
        <v>152</v>
      </c>
      <c r="E23" s="24" t="s">
        <v>153</v>
      </c>
      <c r="F23" s="47" t="s">
        <v>27</v>
      </c>
      <c r="G23" s="24"/>
      <c r="H23" s="24"/>
      <c r="I23" s="24"/>
      <c r="J23" s="24"/>
      <c r="K23" s="43">
        <v>5282.1</v>
      </c>
      <c r="L23" s="43">
        <v>264.11000000000058</v>
      </c>
      <c r="M23" s="43">
        <v>5017.99</v>
      </c>
      <c r="N23" s="43">
        <f t="shared" si="0"/>
        <v>264.11000000000058</v>
      </c>
      <c r="O23" s="62"/>
      <c r="P23" s="22"/>
      <c r="Q23" s="22"/>
    </row>
    <row r="24" spans="1:17" s="14" customFormat="1" ht="33" customHeight="1" x14ac:dyDescent="0.25">
      <c r="A24" s="33">
        <v>44580</v>
      </c>
      <c r="B24" s="29" t="s">
        <v>70</v>
      </c>
      <c r="C24" s="29" t="s">
        <v>71</v>
      </c>
      <c r="D24" s="27" t="s">
        <v>114</v>
      </c>
      <c r="E24" s="42" t="s">
        <v>148</v>
      </c>
      <c r="F24" s="47" t="s">
        <v>28</v>
      </c>
      <c r="G24" s="24"/>
      <c r="H24" s="24"/>
      <c r="I24" s="24"/>
      <c r="J24" s="24"/>
      <c r="K24" s="43">
        <v>6588.25</v>
      </c>
      <c r="L24" s="43">
        <v>256.81999999999971</v>
      </c>
      <c r="M24" s="43">
        <v>6331.43</v>
      </c>
      <c r="N24" s="43">
        <f t="shared" si="0"/>
        <v>256.81999999999971</v>
      </c>
      <c r="O24" s="62"/>
      <c r="P24" s="22"/>
      <c r="Q24" s="22"/>
    </row>
    <row r="25" spans="1:17" s="14" customFormat="1" ht="32.25" customHeight="1" x14ac:dyDescent="0.25">
      <c r="A25" s="33">
        <v>44500</v>
      </c>
      <c r="B25" s="29">
        <v>79840</v>
      </c>
      <c r="C25" s="29" t="s">
        <v>72</v>
      </c>
      <c r="D25" s="27" t="s">
        <v>154</v>
      </c>
      <c r="E25" s="24" t="s">
        <v>155</v>
      </c>
      <c r="F25" s="47" t="s">
        <v>29</v>
      </c>
      <c r="G25" s="24"/>
      <c r="H25" s="24"/>
      <c r="I25" s="24"/>
      <c r="J25" s="24"/>
      <c r="K25" s="43">
        <v>580000</v>
      </c>
      <c r="L25" s="43">
        <v>29000</v>
      </c>
      <c r="M25" s="43">
        <f>609000-58000</f>
        <v>551000</v>
      </c>
      <c r="N25" s="43">
        <f t="shared" si="0"/>
        <v>29000</v>
      </c>
      <c r="O25" s="62"/>
      <c r="P25" s="22"/>
      <c r="Q25" s="22"/>
    </row>
    <row r="26" spans="1:17" s="14" customFormat="1" ht="32.25" customHeight="1" x14ac:dyDescent="0.25">
      <c r="A26" s="33">
        <v>44607</v>
      </c>
      <c r="B26" s="29">
        <v>79840</v>
      </c>
      <c r="C26" s="29" t="s">
        <v>72</v>
      </c>
      <c r="D26" s="27" t="s">
        <v>151</v>
      </c>
      <c r="E26" s="24" t="s">
        <v>155</v>
      </c>
      <c r="F26" s="47" t="s">
        <v>29</v>
      </c>
      <c r="G26" s="24"/>
      <c r="H26" s="24"/>
      <c r="I26" s="24"/>
      <c r="J26" s="24"/>
      <c r="K26" s="43">
        <v>58000</v>
      </c>
      <c r="L26" s="43">
        <v>0</v>
      </c>
      <c r="M26" s="43">
        <v>58000</v>
      </c>
      <c r="N26" s="43">
        <f t="shared" si="0"/>
        <v>0</v>
      </c>
      <c r="O26" s="62"/>
      <c r="P26" s="22"/>
      <c r="Q26" s="22"/>
    </row>
    <row r="27" spans="1:17" s="14" customFormat="1" ht="54" customHeight="1" x14ac:dyDescent="0.25">
      <c r="A27" s="33">
        <v>44515</v>
      </c>
      <c r="B27" s="29">
        <v>79874</v>
      </c>
      <c r="C27" s="29" t="s">
        <v>73</v>
      </c>
      <c r="D27" s="27" t="s">
        <v>154</v>
      </c>
      <c r="E27" s="24" t="s">
        <v>156</v>
      </c>
      <c r="F27" s="47" t="s">
        <v>30</v>
      </c>
      <c r="G27" s="24"/>
      <c r="H27" s="24"/>
      <c r="I27" s="24"/>
      <c r="J27" s="24"/>
      <c r="K27" s="43">
        <v>580000</v>
      </c>
      <c r="L27" s="43">
        <v>29000</v>
      </c>
      <c r="M27" s="43">
        <f>609000-58000</f>
        <v>551000</v>
      </c>
      <c r="N27" s="43">
        <f t="shared" si="0"/>
        <v>29000</v>
      </c>
      <c r="O27" s="62"/>
      <c r="P27" s="22"/>
      <c r="Q27" s="22"/>
    </row>
    <row r="28" spans="1:17" s="14" customFormat="1" ht="54" customHeight="1" x14ac:dyDescent="0.25">
      <c r="A28" s="33">
        <v>44607</v>
      </c>
      <c r="B28" s="29">
        <v>79874</v>
      </c>
      <c r="C28" s="29" t="s">
        <v>73</v>
      </c>
      <c r="D28" s="27" t="s">
        <v>151</v>
      </c>
      <c r="E28" s="24" t="s">
        <v>156</v>
      </c>
      <c r="F28" s="47" t="s">
        <v>30</v>
      </c>
      <c r="G28" s="24"/>
      <c r="H28" s="24"/>
      <c r="I28" s="24"/>
      <c r="J28" s="24"/>
      <c r="K28" s="43">
        <v>58000</v>
      </c>
      <c r="L28" s="43">
        <v>0</v>
      </c>
      <c r="M28" s="43">
        <v>58000</v>
      </c>
      <c r="N28" s="43">
        <f t="shared" si="0"/>
        <v>0</v>
      </c>
      <c r="O28" s="62"/>
      <c r="P28" s="22"/>
      <c r="Q28" s="22"/>
    </row>
    <row r="29" spans="1:17" s="14" customFormat="1" ht="36.75" customHeight="1" x14ac:dyDescent="0.25">
      <c r="A29" s="33">
        <v>44522</v>
      </c>
      <c r="B29" s="29">
        <v>79884</v>
      </c>
      <c r="C29" s="29" t="s">
        <v>157</v>
      </c>
      <c r="D29" s="27" t="s">
        <v>154</v>
      </c>
      <c r="E29" s="24" t="s">
        <v>158</v>
      </c>
      <c r="F29" s="47" t="s">
        <v>31</v>
      </c>
      <c r="G29" s="24"/>
      <c r="H29" s="24"/>
      <c r="I29" s="24"/>
      <c r="J29" s="24"/>
      <c r="K29" s="43">
        <v>540000</v>
      </c>
      <c r="L29" s="43">
        <v>27000</v>
      </c>
      <c r="M29" s="43">
        <f>567000-54000</f>
        <v>513000</v>
      </c>
      <c r="N29" s="43">
        <f t="shared" si="0"/>
        <v>27000</v>
      </c>
      <c r="O29" s="62"/>
      <c r="P29" s="22"/>
      <c r="Q29" s="22"/>
    </row>
    <row r="30" spans="1:17" s="14" customFormat="1" ht="36.75" customHeight="1" x14ac:dyDescent="0.25">
      <c r="A30" s="33">
        <v>44607</v>
      </c>
      <c r="B30" s="29">
        <v>79884</v>
      </c>
      <c r="C30" s="29" t="s">
        <v>157</v>
      </c>
      <c r="D30" s="27" t="s">
        <v>151</v>
      </c>
      <c r="E30" s="24" t="s">
        <v>158</v>
      </c>
      <c r="F30" s="47" t="s">
        <v>31</v>
      </c>
      <c r="G30" s="24"/>
      <c r="H30" s="24"/>
      <c r="I30" s="24"/>
      <c r="J30" s="24"/>
      <c r="K30" s="43">
        <v>54000</v>
      </c>
      <c r="L30" s="43">
        <v>0</v>
      </c>
      <c r="M30" s="43">
        <v>54000</v>
      </c>
      <c r="N30" s="43">
        <f t="shared" si="0"/>
        <v>0</v>
      </c>
      <c r="O30" s="62"/>
      <c r="P30" s="22"/>
      <c r="Q30" s="22"/>
    </row>
    <row r="31" spans="1:17" s="14" customFormat="1" ht="24.95" customHeight="1" x14ac:dyDescent="0.25">
      <c r="A31" s="33">
        <v>44564</v>
      </c>
      <c r="B31" s="29" t="s">
        <v>57</v>
      </c>
      <c r="C31" s="29" t="s">
        <v>74</v>
      </c>
      <c r="D31" s="28" t="s">
        <v>1</v>
      </c>
      <c r="E31" s="24" t="s">
        <v>222</v>
      </c>
      <c r="F31" s="47" t="s">
        <v>32</v>
      </c>
      <c r="G31" s="42"/>
      <c r="H31" s="42"/>
      <c r="I31" s="42"/>
      <c r="J31" s="42"/>
      <c r="K31" s="43">
        <v>59000</v>
      </c>
      <c r="L31" s="43">
        <v>11500</v>
      </c>
      <c r="M31" s="43">
        <v>47500</v>
      </c>
      <c r="N31" s="43">
        <f t="shared" si="0"/>
        <v>11500</v>
      </c>
      <c r="O31" s="62"/>
      <c r="P31" s="22"/>
      <c r="Q31" s="22"/>
    </row>
    <row r="32" spans="1:17" s="14" customFormat="1" ht="24.95" customHeight="1" x14ac:dyDescent="0.25">
      <c r="A32" s="33">
        <v>44607</v>
      </c>
      <c r="B32" s="29" t="s">
        <v>57</v>
      </c>
      <c r="C32" s="29" t="s">
        <v>74</v>
      </c>
      <c r="D32" s="28" t="s">
        <v>1</v>
      </c>
      <c r="E32" s="24" t="s">
        <v>222</v>
      </c>
      <c r="F32" s="47" t="s">
        <v>32</v>
      </c>
      <c r="G32" s="42"/>
      <c r="H32" s="42"/>
      <c r="I32" s="42"/>
      <c r="J32" s="42"/>
      <c r="K32" s="43">
        <v>5900</v>
      </c>
      <c r="L32" s="43">
        <v>0</v>
      </c>
      <c r="M32" s="43">
        <v>5900</v>
      </c>
      <c r="N32" s="43">
        <f t="shared" si="0"/>
        <v>0</v>
      </c>
      <c r="O32" s="62"/>
      <c r="P32" s="22"/>
      <c r="Q32" s="22"/>
    </row>
    <row r="33" spans="1:17" s="14" customFormat="1" ht="39" customHeight="1" x14ac:dyDescent="0.25">
      <c r="A33" s="33">
        <v>44557</v>
      </c>
      <c r="B33" s="29" t="s">
        <v>57</v>
      </c>
      <c r="C33" s="29" t="s">
        <v>75</v>
      </c>
      <c r="D33" s="28" t="s">
        <v>1</v>
      </c>
      <c r="E33" s="24" t="s">
        <v>161</v>
      </c>
      <c r="F33" s="47" t="s">
        <v>33</v>
      </c>
      <c r="G33" s="42"/>
      <c r="H33" s="42"/>
      <c r="I33" s="42"/>
      <c r="J33" s="42"/>
      <c r="K33" s="43">
        <v>59000</v>
      </c>
      <c r="L33" s="43">
        <v>11500</v>
      </c>
      <c r="M33" s="43">
        <v>47500</v>
      </c>
      <c r="N33" s="43">
        <f t="shared" si="0"/>
        <v>11500</v>
      </c>
      <c r="O33" s="62"/>
      <c r="P33" s="22"/>
      <c r="Q33" s="22"/>
    </row>
    <row r="34" spans="1:17" s="14" customFormat="1" ht="39" customHeight="1" x14ac:dyDescent="0.25">
      <c r="A34" s="33">
        <v>44607</v>
      </c>
      <c r="B34" s="29" t="s">
        <v>57</v>
      </c>
      <c r="C34" s="29" t="s">
        <v>75</v>
      </c>
      <c r="D34" s="27" t="s">
        <v>151</v>
      </c>
      <c r="E34" s="24" t="s">
        <v>161</v>
      </c>
      <c r="F34" s="47" t="s">
        <v>33</v>
      </c>
      <c r="G34" s="42"/>
      <c r="H34" s="42"/>
      <c r="I34" s="42"/>
      <c r="J34" s="42"/>
      <c r="K34" s="43">
        <v>5900</v>
      </c>
      <c r="L34" s="43">
        <v>0</v>
      </c>
      <c r="M34" s="43">
        <v>5900</v>
      </c>
      <c r="N34" s="43">
        <f t="shared" si="0"/>
        <v>0</v>
      </c>
      <c r="O34" s="62"/>
      <c r="P34" s="22"/>
      <c r="Q34" s="22"/>
    </row>
    <row r="35" spans="1:17" s="14" customFormat="1" ht="38.25" customHeight="1" x14ac:dyDescent="0.25">
      <c r="A35" s="33">
        <v>44558</v>
      </c>
      <c r="B35" s="29" t="s">
        <v>57</v>
      </c>
      <c r="C35" s="29" t="s">
        <v>76</v>
      </c>
      <c r="D35" s="28" t="s">
        <v>162</v>
      </c>
      <c r="E35" s="42" t="s">
        <v>163</v>
      </c>
      <c r="F35" s="47" t="s">
        <v>34</v>
      </c>
      <c r="G35" s="42"/>
      <c r="H35" s="42"/>
      <c r="I35" s="42"/>
      <c r="J35" s="42"/>
      <c r="K35" s="43">
        <v>59000</v>
      </c>
      <c r="L35" s="43">
        <v>5200</v>
      </c>
      <c r="M35" s="43">
        <f>59700-5900</f>
        <v>53800</v>
      </c>
      <c r="N35" s="43">
        <f t="shared" si="0"/>
        <v>5200</v>
      </c>
      <c r="O35" s="62"/>
      <c r="P35" s="22"/>
      <c r="Q35" s="22"/>
    </row>
    <row r="36" spans="1:17" s="14" customFormat="1" ht="38.25" customHeight="1" x14ac:dyDescent="0.25">
      <c r="A36" s="33">
        <v>44607</v>
      </c>
      <c r="B36" s="29" t="s">
        <v>57</v>
      </c>
      <c r="C36" s="29" t="s">
        <v>76</v>
      </c>
      <c r="D36" s="27" t="s">
        <v>151</v>
      </c>
      <c r="E36" s="42" t="s">
        <v>163</v>
      </c>
      <c r="F36" s="47" t="s">
        <v>34</v>
      </c>
      <c r="G36" s="42"/>
      <c r="H36" s="42"/>
      <c r="I36" s="42"/>
      <c r="J36" s="42"/>
      <c r="K36" s="43">
        <v>5900</v>
      </c>
      <c r="L36" s="43">
        <v>0</v>
      </c>
      <c r="M36" s="43">
        <v>5900</v>
      </c>
      <c r="N36" s="43">
        <f t="shared" si="0"/>
        <v>0</v>
      </c>
      <c r="O36" s="62"/>
      <c r="P36" s="22"/>
      <c r="Q36" s="22"/>
    </row>
    <row r="37" spans="1:17" s="14" customFormat="1" ht="39.75" customHeight="1" x14ac:dyDescent="0.25">
      <c r="A37" s="33">
        <v>44573</v>
      </c>
      <c r="B37" s="36" t="s">
        <v>57</v>
      </c>
      <c r="C37" s="29" t="s">
        <v>77</v>
      </c>
      <c r="D37" s="28" t="s">
        <v>159</v>
      </c>
      <c r="E37" s="42" t="s">
        <v>160</v>
      </c>
      <c r="F37" s="47" t="s">
        <v>35</v>
      </c>
      <c r="G37" s="42"/>
      <c r="H37" s="42"/>
      <c r="I37" s="42"/>
      <c r="J37" s="42"/>
      <c r="K37" s="43">
        <v>59000</v>
      </c>
      <c r="L37" s="43">
        <v>5200</v>
      </c>
      <c r="M37" s="43">
        <f>59700-5900</f>
        <v>53800</v>
      </c>
      <c r="N37" s="43">
        <f t="shared" si="0"/>
        <v>5200</v>
      </c>
      <c r="O37" s="62"/>
      <c r="P37" s="22"/>
      <c r="Q37" s="22"/>
    </row>
    <row r="38" spans="1:17" s="14" customFormat="1" ht="39.75" customHeight="1" x14ac:dyDescent="0.25">
      <c r="A38" s="33">
        <v>44607</v>
      </c>
      <c r="B38" s="36" t="s">
        <v>57</v>
      </c>
      <c r="C38" s="29" t="s">
        <v>77</v>
      </c>
      <c r="D38" s="27" t="s">
        <v>151</v>
      </c>
      <c r="E38" s="42" t="s">
        <v>160</v>
      </c>
      <c r="F38" s="47" t="s">
        <v>35</v>
      </c>
      <c r="G38" s="42"/>
      <c r="H38" s="42"/>
      <c r="I38" s="42"/>
      <c r="J38" s="42"/>
      <c r="K38" s="43">
        <v>5900</v>
      </c>
      <c r="L38" s="43">
        <v>0</v>
      </c>
      <c r="M38" s="43">
        <v>5900</v>
      </c>
      <c r="N38" s="43">
        <f t="shared" si="0"/>
        <v>0</v>
      </c>
      <c r="O38" s="62"/>
      <c r="P38" s="22"/>
      <c r="Q38" s="22"/>
    </row>
    <row r="39" spans="1:17" s="14" customFormat="1" ht="39.75" customHeight="1" x14ac:dyDescent="0.25">
      <c r="A39" s="33">
        <v>44607</v>
      </c>
      <c r="B39" s="36" t="s">
        <v>57</v>
      </c>
      <c r="C39" s="29" t="s">
        <v>77</v>
      </c>
      <c r="D39" s="27" t="s">
        <v>151</v>
      </c>
      <c r="E39" s="42" t="s">
        <v>160</v>
      </c>
      <c r="F39" s="47" t="s">
        <v>35</v>
      </c>
      <c r="G39" s="42"/>
      <c r="H39" s="42"/>
      <c r="I39" s="42"/>
      <c r="J39" s="42"/>
      <c r="K39" s="43">
        <v>5900</v>
      </c>
      <c r="L39" s="43">
        <v>0</v>
      </c>
      <c r="M39" s="43">
        <v>5900</v>
      </c>
      <c r="N39" s="43">
        <f t="shared" si="0"/>
        <v>0</v>
      </c>
      <c r="O39" s="62"/>
      <c r="P39" s="22"/>
      <c r="Q39" s="22"/>
    </row>
    <row r="40" spans="1:17" s="14" customFormat="1" ht="51.75" customHeight="1" x14ac:dyDescent="0.25">
      <c r="A40" s="33">
        <v>44530</v>
      </c>
      <c r="B40" s="29">
        <v>79904</v>
      </c>
      <c r="C40" s="29" t="s">
        <v>78</v>
      </c>
      <c r="D40" s="27" t="s">
        <v>154</v>
      </c>
      <c r="E40" s="24" t="s">
        <v>164</v>
      </c>
      <c r="F40" s="47" t="s">
        <v>36</v>
      </c>
      <c r="G40" s="24"/>
      <c r="H40" s="24"/>
      <c r="I40" s="24"/>
      <c r="J40" s="24"/>
      <c r="K40" s="43">
        <v>540000</v>
      </c>
      <c r="L40" s="43">
        <v>27000</v>
      </c>
      <c r="M40" s="43">
        <f>567000-54000</f>
        <v>513000</v>
      </c>
      <c r="N40" s="43">
        <f t="shared" si="0"/>
        <v>27000</v>
      </c>
      <c r="O40" s="62"/>
      <c r="P40" s="22"/>
      <c r="Q40" s="22"/>
    </row>
    <row r="41" spans="1:17" s="14" customFormat="1" ht="51.75" customHeight="1" x14ac:dyDescent="0.25">
      <c r="A41" s="33">
        <v>44608</v>
      </c>
      <c r="B41" s="29">
        <v>79904</v>
      </c>
      <c r="C41" s="29" t="s">
        <v>78</v>
      </c>
      <c r="D41" s="27" t="s">
        <v>151</v>
      </c>
      <c r="E41" s="24" t="s">
        <v>164</v>
      </c>
      <c r="F41" s="47" t="s">
        <v>36</v>
      </c>
      <c r="G41" s="24"/>
      <c r="H41" s="24"/>
      <c r="I41" s="24"/>
      <c r="J41" s="24"/>
      <c r="K41" s="43">
        <v>54000</v>
      </c>
      <c r="L41" s="43">
        <v>0</v>
      </c>
      <c r="M41" s="43">
        <v>54000</v>
      </c>
      <c r="N41" s="43">
        <f t="shared" si="0"/>
        <v>0</v>
      </c>
      <c r="O41" s="62"/>
      <c r="P41" s="22"/>
      <c r="Q41" s="22"/>
    </row>
    <row r="42" spans="1:17" s="14" customFormat="1" ht="39" customHeight="1" x14ac:dyDescent="0.25">
      <c r="A42" s="33" t="s">
        <v>18</v>
      </c>
      <c r="B42" s="29">
        <v>79941</v>
      </c>
      <c r="C42" s="29" t="s">
        <v>79</v>
      </c>
      <c r="D42" s="27" t="s">
        <v>154</v>
      </c>
      <c r="E42" s="24" t="s">
        <v>165</v>
      </c>
      <c r="F42" s="47" t="s">
        <v>37</v>
      </c>
      <c r="G42" s="24"/>
      <c r="H42" s="24"/>
      <c r="I42" s="24"/>
      <c r="J42" s="24"/>
      <c r="K42" s="43">
        <v>580000</v>
      </c>
      <c r="L42" s="43">
        <v>29000</v>
      </c>
      <c r="M42" s="43">
        <v>551000</v>
      </c>
      <c r="N42" s="43">
        <f t="shared" si="0"/>
        <v>29000</v>
      </c>
      <c r="O42" s="62"/>
      <c r="P42" s="22"/>
      <c r="Q42" s="22"/>
    </row>
    <row r="43" spans="1:17" s="14" customFormat="1" ht="39" customHeight="1" x14ac:dyDescent="0.25">
      <c r="A43" s="33">
        <v>44911</v>
      </c>
      <c r="B43" s="29">
        <v>79941</v>
      </c>
      <c r="C43" s="29" t="s">
        <v>79</v>
      </c>
      <c r="D43" s="27" t="s">
        <v>151</v>
      </c>
      <c r="E43" s="24" t="s">
        <v>165</v>
      </c>
      <c r="F43" s="47" t="s">
        <v>37</v>
      </c>
      <c r="G43" s="24"/>
      <c r="H43" s="24"/>
      <c r="I43" s="24"/>
      <c r="J43" s="24"/>
      <c r="K43" s="43">
        <v>58000</v>
      </c>
      <c r="L43" s="43">
        <v>0</v>
      </c>
      <c r="M43" s="43">
        <v>58000</v>
      </c>
      <c r="N43" s="43">
        <f t="shared" si="0"/>
        <v>0</v>
      </c>
      <c r="O43" s="62"/>
      <c r="P43" s="22"/>
      <c r="Q43" s="22"/>
    </row>
    <row r="44" spans="1:17" s="14" customFormat="1" ht="40.5" customHeight="1" x14ac:dyDescent="0.25">
      <c r="A44" s="33">
        <v>44560</v>
      </c>
      <c r="B44" s="29">
        <v>79967</v>
      </c>
      <c r="C44" s="29" t="s">
        <v>166</v>
      </c>
      <c r="D44" s="27" t="s">
        <v>154</v>
      </c>
      <c r="E44" s="31" t="s">
        <v>167</v>
      </c>
      <c r="F44" s="47" t="s">
        <v>38</v>
      </c>
      <c r="G44" s="24"/>
      <c r="H44" s="24"/>
      <c r="I44" s="24"/>
      <c r="J44" s="24"/>
      <c r="K44" s="43">
        <v>580000</v>
      </c>
      <c r="L44" s="43">
        <v>29000</v>
      </c>
      <c r="M44" s="43">
        <v>551000</v>
      </c>
      <c r="N44" s="43">
        <f t="shared" si="0"/>
        <v>29000</v>
      </c>
      <c r="O44" s="62"/>
      <c r="P44" s="22"/>
      <c r="Q44" s="22"/>
    </row>
    <row r="45" spans="1:17" s="14" customFormat="1" ht="32.25" customHeight="1" x14ac:dyDescent="0.25">
      <c r="A45" s="33">
        <v>44608</v>
      </c>
      <c r="B45" s="29">
        <v>79967</v>
      </c>
      <c r="C45" s="29" t="s">
        <v>166</v>
      </c>
      <c r="D45" s="27" t="s">
        <v>151</v>
      </c>
      <c r="E45" s="24" t="s">
        <v>167</v>
      </c>
      <c r="F45" s="47" t="s">
        <v>38</v>
      </c>
      <c r="G45" s="24"/>
      <c r="H45" s="24"/>
      <c r="I45" s="24"/>
      <c r="J45" s="24"/>
      <c r="K45" s="43">
        <v>58000</v>
      </c>
      <c r="L45" s="43">
        <v>0</v>
      </c>
      <c r="M45" s="43">
        <v>58000</v>
      </c>
      <c r="N45" s="43">
        <f t="shared" si="0"/>
        <v>0</v>
      </c>
      <c r="O45" s="62"/>
      <c r="P45" s="22"/>
      <c r="Q45" s="22"/>
    </row>
    <row r="46" spans="1:17" s="14" customFormat="1" ht="32.25" customHeight="1" x14ac:dyDescent="0.25">
      <c r="A46" s="33">
        <v>44586</v>
      </c>
      <c r="B46" s="29" t="s">
        <v>57</v>
      </c>
      <c r="C46" s="29" t="s">
        <v>80</v>
      </c>
      <c r="D46" s="28" t="s">
        <v>1</v>
      </c>
      <c r="E46" s="24" t="s">
        <v>168</v>
      </c>
      <c r="F46" s="47" t="s">
        <v>39</v>
      </c>
      <c r="G46" s="24"/>
      <c r="H46" s="24"/>
      <c r="I46" s="24"/>
      <c r="J46" s="24"/>
      <c r="K46" s="43">
        <v>59000</v>
      </c>
      <c r="L46" s="43">
        <v>11500</v>
      </c>
      <c r="M46" s="43">
        <v>47500</v>
      </c>
      <c r="N46" s="43">
        <f t="shared" si="0"/>
        <v>11500</v>
      </c>
      <c r="O46" s="62"/>
      <c r="P46" s="22"/>
      <c r="Q46" s="22"/>
    </row>
    <row r="47" spans="1:17" s="14" customFormat="1" ht="32.25" customHeight="1" x14ac:dyDescent="0.25">
      <c r="A47" s="33">
        <v>44613</v>
      </c>
      <c r="B47" s="29" t="s">
        <v>57</v>
      </c>
      <c r="C47" s="29" t="s">
        <v>80</v>
      </c>
      <c r="D47" s="27" t="s">
        <v>151</v>
      </c>
      <c r="E47" s="24" t="s">
        <v>168</v>
      </c>
      <c r="F47" s="47" t="s">
        <v>39</v>
      </c>
      <c r="G47" s="24"/>
      <c r="H47" s="24"/>
      <c r="I47" s="24"/>
      <c r="J47" s="24"/>
      <c r="K47" s="43">
        <v>5900</v>
      </c>
      <c r="L47" s="43">
        <v>0</v>
      </c>
      <c r="M47" s="43">
        <v>5900</v>
      </c>
      <c r="N47" s="43">
        <f t="shared" si="0"/>
        <v>0</v>
      </c>
      <c r="O47" s="62"/>
      <c r="P47" s="22"/>
      <c r="Q47" s="22"/>
    </row>
    <row r="48" spans="1:17" s="14" customFormat="1" ht="38.25" customHeight="1" x14ac:dyDescent="0.25">
      <c r="A48" s="33">
        <v>44573</v>
      </c>
      <c r="B48" s="29" t="s">
        <v>57</v>
      </c>
      <c r="C48" s="29" t="s">
        <v>81</v>
      </c>
      <c r="D48" s="28" t="s">
        <v>170</v>
      </c>
      <c r="E48" s="24" t="s">
        <v>169</v>
      </c>
      <c r="F48" s="47" t="s">
        <v>40</v>
      </c>
      <c r="G48" s="24"/>
      <c r="H48" s="24"/>
      <c r="I48" s="24"/>
      <c r="J48" s="24"/>
      <c r="K48" s="43">
        <v>59000</v>
      </c>
      <c r="L48" s="43">
        <v>5200</v>
      </c>
      <c r="M48" s="43">
        <v>53800</v>
      </c>
      <c r="N48" s="43">
        <f t="shared" si="0"/>
        <v>5200</v>
      </c>
      <c r="O48" s="62"/>
      <c r="P48" s="22"/>
      <c r="Q48" s="22"/>
    </row>
    <row r="49" spans="1:17" s="14" customFormat="1" ht="38.25" customHeight="1" x14ac:dyDescent="0.25">
      <c r="A49" s="33">
        <v>44613</v>
      </c>
      <c r="B49" s="29" t="s">
        <v>57</v>
      </c>
      <c r="C49" s="29" t="s">
        <v>81</v>
      </c>
      <c r="D49" s="27" t="s">
        <v>151</v>
      </c>
      <c r="E49" s="24" t="s">
        <v>169</v>
      </c>
      <c r="F49" s="47" t="s">
        <v>40</v>
      </c>
      <c r="G49" s="24"/>
      <c r="H49" s="24"/>
      <c r="I49" s="24"/>
      <c r="J49" s="24"/>
      <c r="K49" s="43">
        <v>5900</v>
      </c>
      <c r="L49" s="43">
        <v>0</v>
      </c>
      <c r="M49" s="43">
        <v>5900</v>
      </c>
      <c r="N49" s="43">
        <f t="shared" si="0"/>
        <v>0</v>
      </c>
      <c r="O49" s="62"/>
      <c r="P49" s="22"/>
      <c r="Q49" s="22"/>
    </row>
    <row r="50" spans="1:17" s="14" customFormat="1" ht="39" customHeight="1" x14ac:dyDescent="0.25">
      <c r="A50" s="33">
        <v>44546</v>
      </c>
      <c r="B50" s="29" t="s">
        <v>57</v>
      </c>
      <c r="C50" s="29" t="s">
        <v>82</v>
      </c>
      <c r="D50" s="28" t="s">
        <v>171</v>
      </c>
      <c r="E50" s="24" t="s">
        <v>172</v>
      </c>
      <c r="F50" s="47" t="s">
        <v>41</v>
      </c>
      <c r="G50" s="24"/>
      <c r="H50" s="24"/>
      <c r="I50" s="24"/>
      <c r="J50" s="24"/>
      <c r="K50" s="43">
        <v>33517.9</v>
      </c>
      <c r="L50" s="43">
        <v>1510.25</v>
      </c>
      <c r="M50" s="43">
        <v>32007.65</v>
      </c>
      <c r="N50" s="43">
        <f t="shared" si="0"/>
        <v>1510.25</v>
      </c>
      <c r="O50" s="62"/>
      <c r="P50" s="22"/>
      <c r="Q50" s="22"/>
    </row>
    <row r="51" spans="1:17" s="14" customFormat="1" ht="36.75" customHeight="1" x14ac:dyDescent="0.25">
      <c r="A51" s="33">
        <v>44546</v>
      </c>
      <c r="B51" s="29">
        <v>6081</v>
      </c>
      <c r="C51" s="29" t="s">
        <v>83</v>
      </c>
      <c r="D51" s="28" t="s">
        <v>173</v>
      </c>
      <c r="E51" s="24" t="s">
        <v>172</v>
      </c>
      <c r="F51" s="47" t="s">
        <v>42</v>
      </c>
      <c r="G51" s="24"/>
      <c r="H51" s="24"/>
      <c r="I51" s="24"/>
      <c r="J51" s="24"/>
      <c r="K51" s="43">
        <v>11849.56</v>
      </c>
      <c r="L51" s="43">
        <v>502.10000000000036</v>
      </c>
      <c r="M51" s="43">
        <v>11347.46</v>
      </c>
      <c r="N51" s="43">
        <f t="shared" si="0"/>
        <v>502.10000000000036</v>
      </c>
      <c r="O51" s="62"/>
      <c r="P51" s="22"/>
      <c r="Q51" s="22"/>
    </row>
    <row r="52" spans="1:17" s="14" customFormat="1" ht="36.75" customHeight="1" x14ac:dyDescent="0.25">
      <c r="A52" s="33">
        <v>44509</v>
      </c>
      <c r="B52" s="29">
        <v>510</v>
      </c>
      <c r="C52" s="29" t="s">
        <v>84</v>
      </c>
      <c r="D52" s="28" t="s">
        <v>174</v>
      </c>
      <c r="E52" s="24" t="s">
        <v>175</v>
      </c>
      <c r="F52" s="47" t="s">
        <v>43</v>
      </c>
      <c r="G52" s="24"/>
      <c r="H52" s="24"/>
      <c r="I52" s="24"/>
      <c r="J52" s="24"/>
      <c r="K52" s="43">
        <v>48714.46</v>
      </c>
      <c r="L52" s="43">
        <v>1864.1800000000003</v>
      </c>
      <c r="M52" s="43">
        <v>46850.28</v>
      </c>
      <c r="N52" s="43">
        <f t="shared" si="0"/>
        <v>1864.1800000000003</v>
      </c>
      <c r="O52" s="62"/>
      <c r="P52" s="22"/>
      <c r="Q52" s="22"/>
    </row>
    <row r="53" spans="1:17" s="14" customFormat="1" ht="24.95" customHeight="1" x14ac:dyDescent="0.25">
      <c r="A53" s="33">
        <v>44593</v>
      </c>
      <c r="B53" s="29" t="s">
        <v>57</v>
      </c>
      <c r="C53" s="29" t="s">
        <v>85</v>
      </c>
      <c r="D53" s="28" t="s">
        <v>1</v>
      </c>
      <c r="E53" s="24" t="s">
        <v>176</v>
      </c>
      <c r="F53" s="47" t="s">
        <v>44</v>
      </c>
      <c r="G53" s="24"/>
      <c r="H53" s="24"/>
      <c r="I53" s="24"/>
      <c r="J53" s="24"/>
      <c r="K53" s="43">
        <v>59000</v>
      </c>
      <c r="L53" s="43">
        <v>11500</v>
      </c>
      <c r="M53" s="43">
        <v>47500</v>
      </c>
      <c r="N53" s="43">
        <f t="shared" si="0"/>
        <v>11500</v>
      </c>
      <c r="O53" s="62"/>
      <c r="P53" s="22"/>
      <c r="Q53" s="22"/>
    </row>
    <row r="54" spans="1:17" s="14" customFormat="1" ht="36" customHeight="1" x14ac:dyDescent="0.25">
      <c r="A54" s="33">
        <v>44550</v>
      </c>
      <c r="B54" s="29">
        <v>2653</v>
      </c>
      <c r="C54" s="29" t="s">
        <v>86</v>
      </c>
      <c r="D54" s="28" t="s">
        <v>178</v>
      </c>
      <c r="E54" s="24" t="s">
        <v>179</v>
      </c>
      <c r="F54" s="47" t="s">
        <v>45</v>
      </c>
      <c r="G54" s="24"/>
      <c r="H54" s="24"/>
      <c r="I54" s="24"/>
      <c r="J54" s="24"/>
      <c r="K54" s="43">
        <v>2000</v>
      </c>
      <c r="L54" s="43">
        <v>100</v>
      </c>
      <c r="M54" s="43">
        <v>1900</v>
      </c>
      <c r="N54" s="43">
        <f t="shared" si="0"/>
        <v>100</v>
      </c>
      <c r="O54" s="62"/>
      <c r="P54" s="22"/>
      <c r="Q54" s="22"/>
    </row>
    <row r="55" spans="1:17" s="14" customFormat="1" ht="35.25" customHeight="1" x14ac:dyDescent="0.25">
      <c r="A55" s="33">
        <v>44544</v>
      </c>
      <c r="B55" s="29">
        <v>166</v>
      </c>
      <c r="C55" s="29" t="s">
        <v>180</v>
      </c>
      <c r="D55" s="28" t="s">
        <v>181</v>
      </c>
      <c r="E55" s="42" t="s">
        <v>182</v>
      </c>
      <c r="F55" s="47" t="s">
        <v>46</v>
      </c>
      <c r="G55" s="42"/>
      <c r="H55" s="42"/>
      <c r="I55" s="42"/>
      <c r="J55" s="42"/>
      <c r="K55" s="43">
        <v>24276.48</v>
      </c>
      <c r="L55" s="43">
        <v>1972.4700000000012</v>
      </c>
      <c r="M55" s="41">
        <v>22304.01</v>
      </c>
      <c r="N55" s="43">
        <f t="shared" si="0"/>
        <v>1972.4700000000012</v>
      </c>
      <c r="O55" s="62"/>
      <c r="P55" s="22"/>
      <c r="Q55" s="22"/>
    </row>
    <row r="56" spans="1:17" s="14" customFormat="1" ht="36.75" customHeight="1" x14ac:dyDescent="0.25">
      <c r="A56" s="33">
        <v>44580</v>
      </c>
      <c r="B56" s="29">
        <v>1085</v>
      </c>
      <c r="C56" s="29" t="s">
        <v>87</v>
      </c>
      <c r="D56" s="28" t="s">
        <v>149</v>
      </c>
      <c r="E56" s="42" t="s">
        <v>183</v>
      </c>
      <c r="F56" s="47" t="s">
        <v>47</v>
      </c>
      <c r="G56" s="42"/>
      <c r="H56" s="42"/>
      <c r="I56" s="42"/>
      <c r="J56" s="42"/>
      <c r="K56" s="43">
        <v>59000</v>
      </c>
      <c r="L56" s="43">
        <v>5200</v>
      </c>
      <c r="M56" s="41">
        <v>53800</v>
      </c>
      <c r="N56" s="43">
        <f t="shared" si="0"/>
        <v>5200</v>
      </c>
      <c r="O56" s="62"/>
      <c r="P56" s="22"/>
      <c r="Q56" s="22"/>
    </row>
    <row r="57" spans="1:17" s="14" customFormat="1" ht="36.75" customHeight="1" x14ac:dyDescent="0.25">
      <c r="A57" s="33">
        <v>44613</v>
      </c>
      <c r="B57" s="29">
        <v>1085</v>
      </c>
      <c r="C57" s="29" t="s">
        <v>87</v>
      </c>
      <c r="D57" s="27" t="s">
        <v>151</v>
      </c>
      <c r="E57" s="42" t="s">
        <v>183</v>
      </c>
      <c r="F57" s="47" t="s">
        <v>47</v>
      </c>
      <c r="G57" s="42"/>
      <c r="H57" s="42"/>
      <c r="I57" s="42"/>
      <c r="J57" s="42"/>
      <c r="K57" s="43">
        <v>5900</v>
      </c>
      <c r="L57" s="43">
        <v>0</v>
      </c>
      <c r="M57" s="41">
        <v>5900</v>
      </c>
      <c r="N57" s="43">
        <f t="shared" si="0"/>
        <v>0</v>
      </c>
      <c r="O57" s="62"/>
      <c r="P57" s="22"/>
      <c r="Q57" s="22"/>
    </row>
    <row r="58" spans="1:17" s="14" customFormat="1" ht="38.25" customHeight="1" x14ac:dyDescent="0.25">
      <c r="A58" s="33">
        <v>44579</v>
      </c>
      <c r="B58" s="29">
        <v>464</v>
      </c>
      <c r="C58" s="29" t="s">
        <v>88</v>
      </c>
      <c r="D58" s="28" t="s">
        <v>184</v>
      </c>
      <c r="E58" s="42" t="s">
        <v>185</v>
      </c>
      <c r="F58" s="47" t="s">
        <v>48</v>
      </c>
      <c r="G58" s="42"/>
      <c r="H58" s="42"/>
      <c r="I58" s="42"/>
      <c r="J58" s="42"/>
      <c r="K58" s="43">
        <v>5463.4</v>
      </c>
      <c r="L58" s="43">
        <v>231.5</v>
      </c>
      <c r="M58" s="41">
        <v>5231.8999999999996</v>
      </c>
      <c r="N58" s="43">
        <f t="shared" si="0"/>
        <v>231.5</v>
      </c>
      <c r="O58" s="62"/>
      <c r="P58" s="22"/>
      <c r="Q58" s="22"/>
    </row>
    <row r="59" spans="1:17" s="14" customFormat="1" ht="24.95" customHeight="1" x14ac:dyDescent="0.25">
      <c r="A59" s="33">
        <v>44545</v>
      </c>
      <c r="B59" s="29" t="s">
        <v>57</v>
      </c>
      <c r="C59" s="29" t="s">
        <v>89</v>
      </c>
      <c r="D59" s="28" t="s">
        <v>186</v>
      </c>
      <c r="E59" s="30" t="s">
        <v>187</v>
      </c>
      <c r="F59" s="47" t="s">
        <v>49</v>
      </c>
      <c r="G59" s="30"/>
      <c r="H59" s="30"/>
      <c r="I59" s="30"/>
      <c r="J59" s="30"/>
      <c r="K59" s="43">
        <v>6490</v>
      </c>
      <c r="L59" s="43">
        <v>275</v>
      </c>
      <c r="M59" s="41">
        <v>6215</v>
      </c>
      <c r="N59" s="43">
        <f t="shared" si="0"/>
        <v>275</v>
      </c>
      <c r="O59" s="62"/>
      <c r="P59" s="22"/>
      <c r="Q59" s="22"/>
    </row>
    <row r="60" spans="1:17" s="14" customFormat="1" ht="24.95" customHeight="1" x14ac:dyDescent="0.25">
      <c r="A60" s="33">
        <v>44557</v>
      </c>
      <c r="B60" s="29">
        <v>918</v>
      </c>
      <c r="C60" s="29" t="s">
        <v>90</v>
      </c>
      <c r="D60" s="28" t="s">
        <v>188</v>
      </c>
      <c r="E60" s="31" t="s">
        <v>189</v>
      </c>
      <c r="F60" s="47" t="s">
        <v>50</v>
      </c>
      <c r="G60" s="31"/>
      <c r="H60" s="31"/>
      <c r="I60" s="31"/>
      <c r="J60" s="24"/>
      <c r="K60" s="43">
        <v>682093.84</v>
      </c>
      <c r="L60" s="43">
        <v>28902.289999999921</v>
      </c>
      <c r="M60" s="41">
        <v>653191.55000000005</v>
      </c>
      <c r="N60" s="43">
        <f t="shared" si="0"/>
        <v>28902.289999999921</v>
      </c>
      <c r="O60" s="62"/>
      <c r="P60" s="22"/>
      <c r="Q60" s="22"/>
    </row>
    <row r="61" spans="1:17" s="14" customFormat="1" ht="24.95" customHeight="1" x14ac:dyDescent="0.25">
      <c r="A61" s="33">
        <v>44579</v>
      </c>
      <c r="B61" s="29">
        <v>1374</v>
      </c>
      <c r="C61" s="29" t="s">
        <v>91</v>
      </c>
      <c r="D61" s="28" t="s">
        <v>190</v>
      </c>
      <c r="E61" s="24" t="s">
        <v>191</v>
      </c>
      <c r="F61" s="47" t="s">
        <v>51</v>
      </c>
      <c r="G61" s="24"/>
      <c r="H61" s="24"/>
      <c r="I61" s="24"/>
      <c r="J61" s="24"/>
      <c r="K61" s="43">
        <v>69502</v>
      </c>
      <c r="L61" s="43">
        <v>6125.5999999999985</v>
      </c>
      <c r="M61" s="41">
        <v>63376.4</v>
      </c>
      <c r="N61" s="43">
        <f t="shared" si="0"/>
        <v>6125.5999999999985</v>
      </c>
      <c r="O61" s="62"/>
      <c r="P61" s="22"/>
      <c r="Q61" s="22"/>
    </row>
    <row r="62" spans="1:17" s="14" customFormat="1" ht="24.95" customHeight="1" x14ac:dyDescent="0.25">
      <c r="A62" s="33">
        <v>44540</v>
      </c>
      <c r="B62" s="29" t="s">
        <v>57</v>
      </c>
      <c r="C62" s="29" t="s">
        <v>92</v>
      </c>
      <c r="D62" s="28" t="s">
        <v>21</v>
      </c>
      <c r="E62" s="24" t="s">
        <v>192</v>
      </c>
      <c r="F62" s="47" t="s">
        <v>52</v>
      </c>
      <c r="G62" s="24"/>
      <c r="H62" s="24"/>
      <c r="I62" s="24"/>
      <c r="J62" s="24"/>
      <c r="K62" s="43">
        <v>81420</v>
      </c>
      <c r="L62" s="43">
        <v>15870</v>
      </c>
      <c r="M62" s="41">
        <v>65550</v>
      </c>
      <c r="N62" s="43">
        <f t="shared" si="0"/>
        <v>15870</v>
      </c>
      <c r="O62" s="62"/>
      <c r="P62" s="22"/>
      <c r="Q62" s="22"/>
    </row>
    <row r="63" spans="1:17" s="14" customFormat="1" ht="24.95" customHeight="1" x14ac:dyDescent="0.25">
      <c r="A63" s="33">
        <v>44564</v>
      </c>
      <c r="B63" s="29" t="s">
        <v>57</v>
      </c>
      <c r="C63" s="29" t="s">
        <v>93</v>
      </c>
      <c r="D63" s="28" t="s">
        <v>22</v>
      </c>
      <c r="E63" s="24" t="s">
        <v>193</v>
      </c>
      <c r="F63" s="47" t="s">
        <v>53</v>
      </c>
      <c r="G63" s="24"/>
      <c r="H63" s="24"/>
      <c r="I63" s="24"/>
      <c r="J63" s="24"/>
      <c r="K63" s="43">
        <v>29500</v>
      </c>
      <c r="L63" s="43">
        <v>2600</v>
      </c>
      <c r="M63" s="41">
        <v>26900</v>
      </c>
      <c r="N63" s="43">
        <f t="shared" si="0"/>
        <v>2600</v>
      </c>
      <c r="O63" s="62"/>
      <c r="P63" s="22"/>
      <c r="Q63" s="22"/>
    </row>
    <row r="64" spans="1:17" s="14" customFormat="1" ht="24.95" customHeight="1" x14ac:dyDescent="0.25">
      <c r="A64" s="33">
        <v>44615</v>
      </c>
      <c r="B64" s="29" t="s">
        <v>57</v>
      </c>
      <c r="C64" s="29" t="s">
        <v>93</v>
      </c>
      <c r="D64" s="27" t="s">
        <v>151</v>
      </c>
      <c r="E64" s="24" t="s">
        <v>193</v>
      </c>
      <c r="F64" s="47" t="s">
        <v>53</v>
      </c>
      <c r="G64" s="24"/>
      <c r="H64" s="24"/>
      <c r="I64" s="24"/>
      <c r="J64" s="24"/>
      <c r="K64" s="43">
        <v>2950</v>
      </c>
      <c r="L64" s="43">
        <v>0</v>
      </c>
      <c r="M64" s="43">
        <v>2950</v>
      </c>
      <c r="N64" s="43">
        <f t="shared" si="0"/>
        <v>0</v>
      </c>
      <c r="O64" s="62"/>
      <c r="P64" s="22"/>
      <c r="Q64" s="22"/>
    </row>
    <row r="65" spans="1:17" s="14" customFormat="1" ht="52.5" customHeight="1" x14ac:dyDescent="0.25">
      <c r="A65" s="33">
        <v>44581</v>
      </c>
      <c r="B65" s="29">
        <v>3</v>
      </c>
      <c r="C65" s="29" t="s">
        <v>94</v>
      </c>
      <c r="D65" s="28" t="s">
        <v>194</v>
      </c>
      <c r="E65" s="42" t="s">
        <v>195</v>
      </c>
      <c r="F65" s="47" t="s">
        <v>54</v>
      </c>
      <c r="G65" s="42"/>
      <c r="H65" s="42"/>
      <c r="I65" s="42"/>
      <c r="J65" s="42"/>
      <c r="K65" s="43">
        <v>74999.990000000005</v>
      </c>
      <c r="L65" s="43">
        <v>6610.1800000000076</v>
      </c>
      <c r="M65" s="41">
        <v>68389.81</v>
      </c>
      <c r="N65" s="43">
        <f t="shared" si="0"/>
        <v>6610.1800000000076</v>
      </c>
      <c r="O65" s="62"/>
      <c r="P65" s="22"/>
      <c r="Q65" s="22"/>
    </row>
    <row r="66" spans="1:17" s="14" customFormat="1" ht="43.5" customHeight="1" x14ac:dyDescent="0.25">
      <c r="A66" s="33">
        <v>44508</v>
      </c>
      <c r="B66" s="29">
        <v>2430</v>
      </c>
      <c r="C66" s="29" t="s">
        <v>95</v>
      </c>
      <c r="D66" s="28" t="s">
        <v>196</v>
      </c>
      <c r="E66" s="24" t="s">
        <v>197</v>
      </c>
      <c r="F66" s="47" t="s">
        <v>55</v>
      </c>
      <c r="G66" s="24"/>
      <c r="H66" s="24"/>
      <c r="I66" s="24"/>
      <c r="J66" s="24"/>
      <c r="K66" s="43">
        <v>104994.04</v>
      </c>
      <c r="L66" s="43">
        <v>4448.8999999999942</v>
      </c>
      <c r="M66" s="41">
        <v>100545.14</v>
      </c>
      <c r="N66" s="43">
        <f t="shared" si="0"/>
        <v>4448.8999999999942</v>
      </c>
      <c r="O66" s="62"/>
      <c r="P66" s="22"/>
      <c r="Q66" s="22"/>
    </row>
    <row r="67" spans="1:17" s="14" customFormat="1" ht="24.95" customHeight="1" x14ac:dyDescent="0.25">
      <c r="A67" s="33">
        <v>44546</v>
      </c>
      <c r="B67" s="36" t="s">
        <v>198</v>
      </c>
      <c r="C67" s="29" t="s">
        <v>96</v>
      </c>
      <c r="D67" s="28" t="s">
        <v>199</v>
      </c>
      <c r="E67" s="24" t="s">
        <v>200</v>
      </c>
      <c r="F67" s="47" t="s">
        <v>56</v>
      </c>
      <c r="G67" s="24"/>
      <c r="H67" s="24"/>
      <c r="I67" s="24"/>
      <c r="J67" s="24"/>
      <c r="K67" s="43">
        <v>247800</v>
      </c>
      <c r="L67" s="43">
        <v>10500</v>
      </c>
      <c r="M67" s="41">
        <v>237300</v>
      </c>
      <c r="N67" s="43">
        <f t="shared" si="0"/>
        <v>10500</v>
      </c>
      <c r="O67" s="62"/>
      <c r="P67" s="22"/>
      <c r="Q67" s="22"/>
    </row>
    <row r="68" spans="1:17" s="14" customFormat="1" ht="43.5" customHeight="1" x14ac:dyDescent="0.25">
      <c r="A68" s="33">
        <v>44531</v>
      </c>
      <c r="B68" s="36" t="s">
        <v>201</v>
      </c>
      <c r="C68" s="29" t="s">
        <v>202</v>
      </c>
      <c r="D68" s="50" t="s">
        <v>204</v>
      </c>
      <c r="E68" s="50" t="s">
        <v>203</v>
      </c>
      <c r="F68" s="47" t="s">
        <v>205</v>
      </c>
      <c r="G68" s="24"/>
      <c r="H68" s="24"/>
      <c r="I68" s="24"/>
      <c r="J68" s="24"/>
      <c r="K68" s="43">
        <v>497791.37</v>
      </c>
      <c r="L68" s="43">
        <v>20445.409999999974</v>
      </c>
      <c r="M68" s="41">
        <v>477345.96</v>
      </c>
      <c r="N68" s="43">
        <f t="shared" si="0"/>
        <v>20445.409999999974</v>
      </c>
      <c r="O68" s="62"/>
      <c r="P68" s="22"/>
      <c r="Q68" s="22"/>
    </row>
    <row r="69" spans="1:17" s="14" customFormat="1" ht="24.95" customHeight="1" x14ac:dyDescent="0.25">
      <c r="A69" s="33">
        <v>44562</v>
      </c>
      <c r="B69" s="36" t="s">
        <v>206</v>
      </c>
      <c r="C69" s="29" t="s">
        <v>207</v>
      </c>
      <c r="D69" s="50" t="s">
        <v>204</v>
      </c>
      <c r="E69" s="50" t="s">
        <v>208</v>
      </c>
      <c r="F69" s="47" t="s">
        <v>209</v>
      </c>
      <c r="G69" s="24"/>
      <c r="H69" s="24"/>
      <c r="I69" s="24"/>
      <c r="J69" s="24"/>
      <c r="K69" s="43">
        <v>497791.37</v>
      </c>
      <c r="L69" s="43">
        <v>20445.409999999974</v>
      </c>
      <c r="M69" s="41">
        <v>477345.96</v>
      </c>
      <c r="N69" s="43">
        <f t="shared" si="0"/>
        <v>20445.409999999974</v>
      </c>
      <c r="O69" s="62"/>
      <c r="P69" s="22"/>
      <c r="Q69" s="22"/>
    </row>
    <row r="70" spans="1:17" s="14" customFormat="1" ht="43.5" customHeight="1" x14ac:dyDescent="0.25">
      <c r="A70" s="56">
        <v>44597</v>
      </c>
      <c r="B70" s="29" t="s">
        <v>97</v>
      </c>
      <c r="C70" s="29" t="s">
        <v>98</v>
      </c>
      <c r="D70" s="25" t="s">
        <v>16</v>
      </c>
      <c r="E70" s="42" t="s">
        <v>210</v>
      </c>
      <c r="F70" s="48" t="s">
        <v>99</v>
      </c>
      <c r="G70" s="24"/>
      <c r="H70" s="24"/>
      <c r="I70" s="24"/>
      <c r="J70" s="24"/>
      <c r="K70" s="43">
        <v>132769.44</v>
      </c>
      <c r="L70" s="43">
        <v>5136.2700000000041</v>
      </c>
      <c r="M70" s="41">
        <v>127633.17</v>
      </c>
      <c r="N70" s="43">
        <f t="shared" si="0"/>
        <v>5136.2700000000041</v>
      </c>
      <c r="O70" s="62"/>
      <c r="P70" s="22"/>
      <c r="Q70" s="22"/>
    </row>
    <row r="71" spans="1:17" s="14" customFormat="1" ht="32.25" customHeight="1" x14ac:dyDescent="0.25">
      <c r="A71" s="56">
        <v>44595</v>
      </c>
      <c r="B71" s="35">
        <v>202201154846</v>
      </c>
      <c r="C71" s="29" t="s">
        <v>100</v>
      </c>
      <c r="D71" s="24" t="s">
        <v>20</v>
      </c>
      <c r="E71" s="24" t="s">
        <v>224</v>
      </c>
      <c r="F71" s="48" t="s">
        <v>101</v>
      </c>
      <c r="G71" s="24"/>
      <c r="H71" s="24"/>
      <c r="I71" s="24"/>
      <c r="J71" s="24"/>
      <c r="K71" s="43">
        <v>5164.12</v>
      </c>
      <c r="L71" s="43">
        <v>258.21000000000004</v>
      </c>
      <c r="M71" s="41">
        <v>4905.91</v>
      </c>
      <c r="N71" s="43">
        <f t="shared" si="0"/>
        <v>258.21000000000004</v>
      </c>
      <c r="O71" s="62"/>
      <c r="P71" s="22"/>
      <c r="Q71" s="22"/>
    </row>
    <row r="72" spans="1:17" s="14" customFormat="1" ht="39.75" customHeight="1" x14ac:dyDescent="0.25">
      <c r="A72" s="56">
        <v>44592</v>
      </c>
      <c r="B72" s="29">
        <v>5121864</v>
      </c>
      <c r="C72" s="29" t="s">
        <v>102</v>
      </c>
      <c r="D72" s="24" t="s">
        <v>16</v>
      </c>
      <c r="E72" s="24" t="s">
        <v>211</v>
      </c>
      <c r="F72" s="48" t="s">
        <v>103</v>
      </c>
      <c r="G72" s="24"/>
      <c r="H72" s="24"/>
      <c r="I72" s="24"/>
      <c r="J72" s="24"/>
      <c r="K72" s="43">
        <v>396974.9</v>
      </c>
      <c r="L72" s="43">
        <v>19848.75</v>
      </c>
      <c r="M72" s="41">
        <v>377126.15</v>
      </c>
      <c r="N72" s="43">
        <f t="shared" si="0"/>
        <v>19848.75</v>
      </c>
      <c r="O72" s="62"/>
      <c r="P72" s="22"/>
      <c r="Q72" s="22"/>
    </row>
    <row r="73" spans="1:17" s="14" customFormat="1" ht="24.95" customHeight="1" x14ac:dyDescent="0.25">
      <c r="A73" s="56">
        <v>44597</v>
      </c>
      <c r="B73" s="29" t="s">
        <v>212</v>
      </c>
      <c r="C73" s="29" t="s">
        <v>104</v>
      </c>
      <c r="D73" s="42" t="s">
        <v>17</v>
      </c>
      <c r="E73" s="30" t="s">
        <v>225</v>
      </c>
      <c r="F73" s="49" t="s">
        <v>105</v>
      </c>
      <c r="G73" s="42"/>
      <c r="H73" s="42"/>
      <c r="I73" s="42"/>
      <c r="J73" s="42"/>
      <c r="K73" s="43">
        <v>55961.03</v>
      </c>
      <c r="L73" s="43">
        <v>2164.4400000000023</v>
      </c>
      <c r="M73" s="41">
        <v>53796.59</v>
      </c>
      <c r="N73" s="43">
        <f t="shared" si="0"/>
        <v>2164.4400000000023</v>
      </c>
      <c r="O73" s="62"/>
      <c r="P73" s="22"/>
      <c r="Q73" s="22"/>
    </row>
    <row r="74" spans="1:17" s="14" customFormat="1" ht="24.95" customHeight="1" x14ac:dyDescent="0.25">
      <c r="A74" s="56">
        <v>44593</v>
      </c>
      <c r="B74" s="29">
        <v>97313</v>
      </c>
      <c r="C74" s="29" t="s">
        <v>213</v>
      </c>
      <c r="D74" s="42" t="s">
        <v>214</v>
      </c>
      <c r="E74" s="30" t="s">
        <v>215</v>
      </c>
      <c r="F74" s="49" t="s">
        <v>216</v>
      </c>
      <c r="G74" s="42"/>
      <c r="H74" s="42"/>
      <c r="I74" s="42"/>
      <c r="J74" s="42"/>
      <c r="K74" s="43">
        <v>12390</v>
      </c>
      <c r="L74" s="43">
        <v>687</v>
      </c>
      <c r="M74" s="41">
        <v>11703</v>
      </c>
      <c r="N74" s="43">
        <f t="shared" si="0"/>
        <v>687</v>
      </c>
      <c r="O74" s="62"/>
      <c r="P74" s="22"/>
      <c r="Q74" s="22"/>
    </row>
    <row r="75" spans="1:17" s="14" customFormat="1" ht="24.95" customHeight="1" x14ac:dyDescent="0.25">
      <c r="A75" s="56">
        <v>44600</v>
      </c>
      <c r="B75" s="29">
        <v>560815</v>
      </c>
      <c r="C75" s="29" t="s">
        <v>217</v>
      </c>
      <c r="D75" s="42" t="s">
        <v>218</v>
      </c>
      <c r="E75" s="30" t="s">
        <v>220</v>
      </c>
      <c r="F75" s="49" t="s">
        <v>219</v>
      </c>
      <c r="G75" s="42"/>
      <c r="H75" s="42"/>
      <c r="I75" s="42"/>
      <c r="J75" s="42"/>
      <c r="K75" s="43">
        <v>3492.4</v>
      </c>
      <c r="L75" s="43">
        <v>0</v>
      </c>
      <c r="M75" s="41">
        <v>3492.4</v>
      </c>
      <c r="N75" s="43">
        <f t="shared" si="0"/>
        <v>0</v>
      </c>
      <c r="O75" s="62"/>
      <c r="P75" s="22"/>
      <c r="Q75" s="22"/>
    </row>
    <row r="76" spans="1:17" s="14" customFormat="1" ht="24.95" customHeight="1" x14ac:dyDescent="0.25">
      <c r="A76" s="56">
        <v>44586</v>
      </c>
      <c r="B76" s="29">
        <v>251417</v>
      </c>
      <c r="C76" s="29" t="s">
        <v>221</v>
      </c>
      <c r="D76" s="42" t="s">
        <v>218</v>
      </c>
      <c r="E76" s="30" t="s">
        <v>220</v>
      </c>
      <c r="F76" s="49" t="s">
        <v>219</v>
      </c>
      <c r="G76" s="42"/>
      <c r="H76" s="42"/>
      <c r="I76" s="42"/>
      <c r="J76" s="42"/>
      <c r="K76" s="43">
        <v>4900.3</v>
      </c>
      <c r="L76" s="43">
        <v>0</v>
      </c>
      <c r="M76" s="41">
        <v>4900.3</v>
      </c>
      <c r="N76" s="43">
        <f t="shared" si="0"/>
        <v>0</v>
      </c>
      <c r="O76" s="62"/>
      <c r="P76" s="22"/>
      <c r="Q76" s="22"/>
    </row>
    <row r="77" spans="1:17" s="15" customFormat="1" ht="45" customHeight="1" thickBot="1" x14ac:dyDescent="0.35">
      <c r="A77" s="51"/>
      <c r="B77" s="52"/>
      <c r="C77" s="53"/>
      <c r="D77" s="54" t="s">
        <v>13</v>
      </c>
      <c r="E77" s="55"/>
      <c r="F77" s="39"/>
      <c r="G77" s="39"/>
      <c r="H77" s="39"/>
      <c r="I77" s="39"/>
      <c r="J77" s="39"/>
      <c r="K77" s="40">
        <f>SUM(K5:K76)</f>
        <v>8610466.5600000024</v>
      </c>
      <c r="L77" s="40">
        <v>443245.5199999999</v>
      </c>
      <c r="M77" s="40">
        <f t="shared" ref="M77:N77" si="1">SUM(M5:M76)</f>
        <v>8167221.040000001</v>
      </c>
      <c r="N77" s="40">
        <f t="shared" si="1"/>
        <v>443245.5199999999</v>
      </c>
      <c r="O77" s="63"/>
      <c r="P77" s="23"/>
      <c r="Q77" s="23"/>
    </row>
    <row r="78" spans="1:17" s="15" customFormat="1" ht="45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63"/>
      <c r="P78" s="23"/>
      <c r="Q78" s="23"/>
    </row>
    <row r="81" spans="1:15" ht="19.5" customHeight="1" x14ac:dyDescent="0.35"/>
    <row r="82" spans="1:15" ht="17.25" customHeight="1" x14ac:dyDescent="0.35"/>
    <row r="84" spans="1:15" x14ac:dyDescent="0.35">
      <c r="A84" s="8"/>
      <c r="B84" s="6"/>
      <c r="C84" s="8"/>
      <c r="D84" s="9"/>
      <c r="E84" s="9"/>
      <c r="F84" s="9"/>
      <c r="G84" s="9"/>
      <c r="H84" s="9"/>
      <c r="I84" s="9"/>
      <c r="J84" s="9"/>
      <c r="K84" s="9"/>
      <c r="L84" s="9"/>
      <c r="M84" s="10"/>
    </row>
    <row r="85" spans="1:15" x14ac:dyDescent="0.35">
      <c r="A85" s="57" t="s">
        <v>5</v>
      </c>
      <c r="B85" s="7"/>
      <c r="D85" s="16"/>
      <c r="E85" s="16"/>
      <c r="F85" s="16"/>
      <c r="G85" s="16"/>
      <c r="H85" s="16"/>
      <c r="I85" s="16"/>
      <c r="J85" s="12" t="s">
        <v>8</v>
      </c>
      <c r="K85" s="57" t="s">
        <v>8</v>
      </c>
      <c r="L85" s="57"/>
      <c r="M85" s="7"/>
    </row>
    <row r="86" spans="1:15" x14ac:dyDescent="0.35">
      <c r="A86" s="58" t="s">
        <v>6</v>
      </c>
      <c r="B86" s="7"/>
      <c r="D86" s="7"/>
      <c r="E86" s="7"/>
      <c r="F86" s="7"/>
      <c r="G86" s="7"/>
      <c r="H86" s="7"/>
      <c r="I86" s="7"/>
      <c r="J86" s="12" t="s">
        <v>9</v>
      </c>
      <c r="K86" s="58" t="s">
        <v>9</v>
      </c>
      <c r="L86" s="58"/>
      <c r="M86" s="7"/>
    </row>
    <row r="87" spans="1:15" x14ac:dyDescent="0.35">
      <c r="A87" s="58" t="s">
        <v>7</v>
      </c>
      <c r="B87" s="7"/>
      <c r="D87" s="16"/>
      <c r="E87" s="16"/>
      <c r="F87" s="16"/>
      <c r="G87" s="16"/>
      <c r="H87" s="16"/>
      <c r="I87" s="16"/>
      <c r="J87" s="12" t="s">
        <v>10</v>
      </c>
      <c r="K87" s="58" t="s">
        <v>10</v>
      </c>
      <c r="L87" s="58"/>
      <c r="M87" s="7"/>
    </row>
    <row r="94" spans="1:15" s="3" customFormat="1" x14ac:dyDescent="0.35">
      <c r="O94" s="64"/>
    </row>
    <row r="95" spans="1:15" s="3" customFormat="1" x14ac:dyDescent="0.35">
      <c r="O95" s="64"/>
    </row>
    <row r="96" spans="1:15" s="3" customFormat="1" x14ac:dyDescent="0.35">
      <c r="O96" s="64"/>
    </row>
    <row r="97" spans="15:15" s="3" customFormat="1" x14ac:dyDescent="0.35">
      <c r="O97" s="64"/>
    </row>
    <row r="98" spans="15:15" s="3" customFormat="1" x14ac:dyDescent="0.35">
      <c r="O98" s="64"/>
    </row>
    <row r="99" spans="15:15" s="3" customFormat="1" x14ac:dyDescent="0.35">
      <c r="O99" s="64"/>
    </row>
    <row r="100" spans="15:15" s="3" customFormat="1" x14ac:dyDescent="0.35">
      <c r="O100" s="64"/>
    </row>
    <row r="101" spans="15:15" s="3" customFormat="1" x14ac:dyDescent="0.35">
      <c r="O101" s="64"/>
    </row>
    <row r="102" spans="15:15" s="3" customFormat="1" x14ac:dyDescent="0.35">
      <c r="O102" s="64"/>
    </row>
    <row r="103" spans="15:15" s="3" customFormat="1" x14ac:dyDescent="0.35">
      <c r="O103" s="64"/>
    </row>
    <row r="104" spans="15:15" s="3" customFormat="1" x14ac:dyDescent="0.35">
      <c r="O104" s="64"/>
    </row>
    <row r="105" spans="15:15" s="3" customFormat="1" x14ac:dyDescent="0.35">
      <c r="O105" s="64"/>
    </row>
    <row r="106" spans="15:15" s="3" customFormat="1" x14ac:dyDescent="0.35">
      <c r="O106" s="64"/>
    </row>
    <row r="107" spans="15:15" s="3" customFormat="1" x14ac:dyDescent="0.35">
      <c r="O107" s="64"/>
    </row>
    <row r="108" spans="15:15" s="3" customFormat="1" x14ac:dyDescent="0.35">
      <c r="O108" s="64"/>
    </row>
    <row r="109" spans="15:15" s="3" customFormat="1" x14ac:dyDescent="0.35">
      <c r="O109" s="64"/>
    </row>
    <row r="110" spans="15:15" s="3" customFormat="1" x14ac:dyDescent="0.35">
      <c r="O110" s="64"/>
    </row>
    <row r="111" spans="15:15" s="3" customFormat="1" x14ac:dyDescent="0.35">
      <c r="O111" s="64"/>
    </row>
    <row r="112" spans="15:15" s="3" customFormat="1" x14ac:dyDescent="0.35">
      <c r="O112" s="64"/>
    </row>
    <row r="113" spans="4:15" s="3" customFormat="1" ht="26.25" x14ac:dyDescent="0.35">
      <c r="D113" s="17"/>
      <c r="E113" s="17"/>
      <c r="F113" s="17"/>
      <c r="G113" s="17"/>
      <c r="H113" s="17"/>
      <c r="I113" s="17"/>
      <c r="J113" s="17"/>
      <c r="K113" s="17"/>
      <c r="L113" s="17"/>
      <c r="O113" s="64"/>
    </row>
    <row r="114" spans="4:15" s="3" customFormat="1" ht="26.25" x14ac:dyDescent="0.35">
      <c r="D114" s="17"/>
      <c r="E114" s="17"/>
      <c r="F114" s="17"/>
      <c r="G114" s="17"/>
      <c r="H114" s="17"/>
      <c r="I114" s="17"/>
      <c r="J114" s="17"/>
      <c r="K114" s="17"/>
      <c r="L114" s="17"/>
      <c r="O114" s="64"/>
    </row>
    <row r="115" spans="4:15" s="3" customFormat="1" ht="26.25" x14ac:dyDescent="0.35">
      <c r="D115" s="4"/>
      <c r="E115" s="4"/>
      <c r="F115" s="4"/>
      <c r="G115" s="4"/>
      <c r="H115" s="4"/>
      <c r="I115" s="4"/>
      <c r="J115" s="4"/>
      <c r="K115" s="4"/>
      <c r="L115" s="4"/>
      <c r="O115" s="64"/>
    </row>
    <row r="116" spans="4:15" s="3" customFormat="1" x14ac:dyDescent="0.35">
      <c r="D116" s="18"/>
      <c r="E116" s="18"/>
      <c r="F116" s="18"/>
      <c r="G116" s="18"/>
      <c r="H116" s="18"/>
      <c r="I116" s="18"/>
      <c r="J116" s="18"/>
      <c r="K116" s="18"/>
      <c r="L116" s="18"/>
      <c r="O116" s="64"/>
    </row>
    <row r="117" spans="4:15" s="3" customFormat="1" ht="26.25" x14ac:dyDescent="0.35">
      <c r="D117" s="4"/>
      <c r="E117" s="4"/>
      <c r="F117" s="4"/>
      <c r="G117" s="4"/>
      <c r="H117" s="4"/>
      <c r="I117" s="4"/>
      <c r="J117" s="4"/>
      <c r="K117" s="4"/>
      <c r="L117" s="4"/>
      <c r="O117" s="64"/>
    </row>
    <row r="118" spans="4:15" s="3" customFormat="1" x14ac:dyDescent="0.35">
      <c r="D118" s="18"/>
      <c r="E118" s="18"/>
      <c r="F118" s="18"/>
      <c r="G118" s="18"/>
      <c r="H118" s="18"/>
      <c r="I118" s="18"/>
      <c r="J118" s="18"/>
      <c r="K118" s="18"/>
      <c r="L118" s="18"/>
      <c r="O118" s="64"/>
    </row>
    <row r="119" spans="4:15" s="3" customFormat="1" ht="26.25" x14ac:dyDescent="0.35">
      <c r="D119" s="4"/>
      <c r="E119" s="4"/>
      <c r="F119" s="4"/>
      <c r="G119" s="4"/>
      <c r="H119" s="4"/>
      <c r="I119" s="4"/>
      <c r="J119" s="4"/>
      <c r="K119" s="4"/>
      <c r="L119" s="4"/>
      <c r="O119" s="64"/>
    </row>
    <row r="120" spans="4:15" s="3" customFormat="1" x14ac:dyDescent="0.35">
      <c r="D120" s="18"/>
      <c r="E120" s="18"/>
      <c r="F120" s="18"/>
      <c r="G120" s="18"/>
      <c r="H120" s="18"/>
      <c r="I120" s="18"/>
      <c r="J120" s="18"/>
      <c r="K120" s="18"/>
      <c r="L120" s="18"/>
      <c r="O120" s="64"/>
    </row>
    <row r="121" spans="4:15" s="3" customFormat="1" ht="26.25" x14ac:dyDescent="0.35">
      <c r="D121" s="4"/>
      <c r="E121" s="4"/>
      <c r="F121" s="4"/>
      <c r="G121" s="4"/>
      <c r="H121" s="4"/>
      <c r="I121" s="4"/>
      <c r="J121" s="4"/>
      <c r="K121" s="4"/>
      <c r="L121" s="4"/>
      <c r="O121" s="64"/>
    </row>
    <row r="122" spans="4:15" s="3" customFormat="1" x14ac:dyDescent="0.35">
      <c r="D122" s="18"/>
      <c r="E122" s="18"/>
      <c r="F122" s="18"/>
      <c r="G122" s="18"/>
      <c r="H122" s="18"/>
      <c r="I122" s="18"/>
      <c r="J122" s="18"/>
      <c r="K122" s="18"/>
      <c r="L122" s="18"/>
      <c r="O122" s="64"/>
    </row>
    <row r="123" spans="4:15" s="3" customFormat="1" ht="26.25" x14ac:dyDescent="0.35">
      <c r="D123" s="4"/>
      <c r="E123" s="4"/>
      <c r="F123" s="4"/>
      <c r="G123" s="4"/>
      <c r="H123" s="4"/>
      <c r="I123" s="4"/>
      <c r="J123" s="4"/>
      <c r="K123" s="4"/>
      <c r="L123" s="4"/>
      <c r="O123" s="64"/>
    </row>
    <row r="124" spans="4:15" s="3" customFormat="1" x14ac:dyDescent="0.35">
      <c r="D124" s="18"/>
      <c r="E124" s="18"/>
      <c r="F124" s="18"/>
      <c r="G124" s="18"/>
      <c r="H124" s="18"/>
      <c r="I124" s="18"/>
      <c r="J124" s="18"/>
      <c r="K124" s="18"/>
      <c r="L124" s="18"/>
      <c r="O124" s="64"/>
    </row>
    <row r="125" spans="4:15" s="3" customFormat="1" ht="26.25" x14ac:dyDescent="0.35">
      <c r="D125" s="4"/>
      <c r="E125" s="4"/>
      <c r="F125" s="4"/>
      <c r="G125" s="4"/>
      <c r="H125" s="4"/>
      <c r="I125" s="4"/>
      <c r="J125" s="4"/>
      <c r="K125" s="4"/>
      <c r="L125" s="4"/>
      <c r="O125" s="64"/>
    </row>
    <row r="126" spans="4:15" s="3" customFormat="1" x14ac:dyDescent="0.35">
      <c r="D126" s="18"/>
      <c r="E126" s="18"/>
      <c r="F126" s="18"/>
      <c r="G126" s="18"/>
      <c r="H126" s="18"/>
      <c r="I126" s="18"/>
      <c r="J126" s="18"/>
      <c r="K126" s="18"/>
      <c r="L126" s="18"/>
      <c r="O126" s="64"/>
    </row>
    <row r="127" spans="4:15" s="3" customFormat="1" ht="26.25" x14ac:dyDescent="0.35">
      <c r="D127" s="4"/>
      <c r="E127" s="4"/>
      <c r="F127" s="4"/>
      <c r="G127" s="4"/>
      <c r="H127" s="4"/>
      <c r="I127" s="4"/>
      <c r="J127" s="4"/>
      <c r="K127" s="4"/>
      <c r="L127" s="4"/>
      <c r="O127" s="64"/>
    </row>
    <row r="128" spans="4:15" s="3" customFormat="1" x14ac:dyDescent="0.35">
      <c r="D128" s="18"/>
      <c r="E128" s="18"/>
      <c r="F128" s="18"/>
      <c r="G128" s="18"/>
      <c r="H128" s="18"/>
      <c r="I128" s="18"/>
      <c r="J128" s="18"/>
      <c r="K128" s="18"/>
      <c r="L128" s="18"/>
      <c r="O128" s="64"/>
    </row>
    <row r="129" spans="4:15" s="3" customFormat="1" ht="26.25" x14ac:dyDescent="0.35">
      <c r="D129" s="4"/>
      <c r="E129" s="4"/>
      <c r="F129" s="4"/>
      <c r="G129" s="4"/>
      <c r="H129" s="4"/>
      <c r="I129" s="4"/>
      <c r="J129" s="4"/>
      <c r="K129" s="4"/>
      <c r="L129" s="4"/>
      <c r="O129" s="64"/>
    </row>
    <row r="130" spans="4:15" s="3" customFormat="1" x14ac:dyDescent="0.35">
      <c r="D130" s="18"/>
      <c r="E130" s="18"/>
      <c r="F130" s="18"/>
      <c r="G130" s="18"/>
      <c r="H130" s="18"/>
      <c r="I130" s="18"/>
      <c r="J130" s="18"/>
      <c r="K130" s="18"/>
      <c r="L130" s="18"/>
      <c r="O130" s="64"/>
    </row>
    <row r="131" spans="4:15" s="3" customFormat="1" ht="26.25" x14ac:dyDescent="0.35">
      <c r="D131" s="4"/>
      <c r="E131" s="4"/>
      <c r="F131" s="4"/>
      <c r="G131" s="4"/>
      <c r="H131" s="4"/>
      <c r="I131" s="4"/>
      <c r="J131" s="4"/>
      <c r="K131" s="4"/>
      <c r="L131" s="4"/>
      <c r="O131" s="64"/>
    </row>
    <row r="132" spans="4:15" s="3" customFormat="1" x14ac:dyDescent="0.35">
      <c r="D132" s="18"/>
      <c r="E132" s="18"/>
      <c r="F132" s="18"/>
      <c r="G132" s="18"/>
      <c r="H132" s="18"/>
      <c r="I132" s="18"/>
      <c r="J132" s="18"/>
      <c r="K132" s="18"/>
      <c r="L132" s="18"/>
      <c r="O132" s="64"/>
    </row>
    <row r="133" spans="4:15" s="3" customFormat="1" ht="26.25" x14ac:dyDescent="0.35">
      <c r="D133" s="4"/>
      <c r="E133" s="4"/>
      <c r="F133" s="4"/>
      <c r="G133" s="4"/>
      <c r="H133" s="4"/>
      <c r="I133" s="4"/>
      <c r="J133" s="4"/>
      <c r="K133" s="4"/>
      <c r="L133" s="4"/>
      <c r="O133" s="64"/>
    </row>
    <row r="134" spans="4:15" s="3" customFormat="1" x14ac:dyDescent="0.35">
      <c r="D134" s="18"/>
      <c r="E134" s="18"/>
      <c r="F134" s="18"/>
      <c r="G134" s="18"/>
      <c r="H134" s="18"/>
      <c r="I134" s="18"/>
      <c r="J134" s="18"/>
      <c r="K134" s="18"/>
      <c r="L134" s="18"/>
      <c r="O134" s="64"/>
    </row>
    <row r="135" spans="4:15" s="3" customFormat="1" ht="26.25" x14ac:dyDescent="0.35">
      <c r="D135" s="4"/>
      <c r="E135" s="4"/>
      <c r="F135" s="4"/>
      <c r="G135" s="4"/>
      <c r="H135" s="4"/>
      <c r="I135" s="4"/>
      <c r="J135" s="4"/>
      <c r="K135" s="4"/>
      <c r="L135" s="4"/>
      <c r="O135" s="64"/>
    </row>
    <row r="136" spans="4:15" s="3" customFormat="1" x14ac:dyDescent="0.35">
      <c r="D136" s="18"/>
      <c r="E136" s="18"/>
      <c r="F136" s="18"/>
      <c r="G136" s="18"/>
      <c r="H136" s="18"/>
      <c r="I136" s="18"/>
      <c r="J136" s="18"/>
      <c r="K136" s="18"/>
      <c r="L136" s="18"/>
      <c r="O136" s="64"/>
    </row>
    <row r="137" spans="4:15" s="3" customFormat="1" ht="26.25" x14ac:dyDescent="0.35">
      <c r="D137" s="4"/>
      <c r="E137" s="4"/>
      <c r="F137" s="4"/>
      <c r="G137" s="4"/>
      <c r="H137" s="4"/>
      <c r="I137" s="4"/>
      <c r="J137" s="4"/>
      <c r="K137" s="4"/>
      <c r="L137" s="4"/>
      <c r="O137" s="64"/>
    </row>
    <row r="138" spans="4:15" s="3" customFormat="1" x14ac:dyDescent="0.35">
      <c r="D138" s="18"/>
      <c r="E138" s="18"/>
      <c r="F138" s="18"/>
      <c r="G138" s="18"/>
      <c r="H138" s="18"/>
      <c r="I138" s="18"/>
      <c r="J138" s="18"/>
      <c r="K138" s="18"/>
      <c r="L138" s="18"/>
      <c r="O138" s="64"/>
    </row>
    <row r="139" spans="4:15" s="3" customFormat="1" ht="26.25" x14ac:dyDescent="0.35">
      <c r="D139" s="4"/>
      <c r="E139" s="4"/>
      <c r="F139" s="4"/>
      <c r="G139" s="4"/>
      <c r="H139" s="4"/>
      <c r="I139" s="4"/>
      <c r="J139" s="4"/>
      <c r="K139" s="4"/>
      <c r="L139" s="4"/>
      <c r="O139" s="64"/>
    </row>
    <row r="140" spans="4:15" s="3" customFormat="1" x14ac:dyDescent="0.35">
      <c r="D140" s="18"/>
      <c r="E140" s="18"/>
      <c r="F140" s="18"/>
      <c r="G140" s="18"/>
      <c r="H140" s="18"/>
      <c r="I140" s="18"/>
      <c r="J140" s="18"/>
      <c r="K140" s="18"/>
      <c r="L140" s="18"/>
      <c r="O140" s="64"/>
    </row>
    <row r="141" spans="4:15" ht="26.25" x14ac:dyDescent="0.35">
      <c r="D141" s="4"/>
      <c r="E141" s="4"/>
      <c r="F141" s="4"/>
      <c r="G141" s="4"/>
      <c r="H141" s="4"/>
      <c r="I141" s="4"/>
      <c r="J141" s="4"/>
      <c r="K141" s="4"/>
      <c r="L141" s="4"/>
    </row>
    <row r="142" spans="4:15" x14ac:dyDescent="0.35">
      <c r="D142" s="5"/>
      <c r="E142" s="5"/>
      <c r="F142" s="5"/>
      <c r="G142" s="5"/>
      <c r="H142" s="5"/>
      <c r="I142" s="5"/>
      <c r="J142" s="5"/>
      <c r="K142" s="5"/>
      <c r="L142" s="5"/>
    </row>
    <row r="143" spans="4:15" ht="26.25" x14ac:dyDescent="0.35">
      <c r="D143" s="4"/>
      <c r="E143" s="4"/>
      <c r="F143" s="4"/>
      <c r="G143" s="4"/>
      <c r="H143" s="4"/>
      <c r="I143" s="4"/>
      <c r="J143" s="4"/>
      <c r="K143" s="4"/>
      <c r="L143" s="4"/>
    </row>
    <row r="144" spans="4:15" x14ac:dyDescent="0.35">
      <c r="D144" s="5"/>
      <c r="E144" s="5"/>
      <c r="F144" s="5"/>
      <c r="G144" s="5"/>
      <c r="H144" s="5"/>
      <c r="I144" s="5"/>
      <c r="J144" s="5"/>
      <c r="K144" s="5"/>
      <c r="L144" s="5"/>
    </row>
    <row r="145" spans="4:12" ht="26.25" x14ac:dyDescent="0.35">
      <c r="D145" s="4"/>
      <c r="E145" s="4"/>
      <c r="F145" s="4"/>
      <c r="G145" s="4"/>
      <c r="H145" s="4"/>
      <c r="I145" s="4"/>
      <c r="J145" s="4"/>
      <c r="K145" s="4"/>
      <c r="L145" s="4"/>
    </row>
    <row r="146" spans="4:12" x14ac:dyDescent="0.35">
      <c r="D146" s="5"/>
      <c r="E146" s="5"/>
      <c r="F146" s="5"/>
      <c r="G146" s="5"/>
      <c r="H146" s="5"/>
      <c r="I146" s="5"/>
      <c r="J146" s="5"/>
      <c r="K146" s="5"/>
      <c r="L146" s="5"/>
    </row>
    <row r="147" spans="4:12" ht="26.25" x14ac:dyDescent="0.35">
      <c r="D147" s="4"/>
      <c r="E147" s="4"/>
      <c r="F147" s="4"/>
      <c r="G147" s="4"/>
      <c r="H147" s="4"/>
      <c r="I147" s="4"/>
      <c r="J147" s="4"/>
      <c r="K147" s="4"/>
      <c r="L147" s="4"/>
    </row>
    <row r="148" spans="4:12" x14ac:dyDescent="0.35">
      <c r="D148" s="5"/>
      <c r="E148" s="5"/>
      <c r="F148" s="5"/>
      <c r="G148" s="5"/>
      <c r="H148" s="5"/>
      <c r="I148" s="5"/>
      <c r="J148" s="5"/>
      <c r="K148" s="5"/>
      <c r="L148" s="5"/>
    </row>
    <row r="149" spans="4:12" ht="26.25" x14ac:dyDescent="0.35">
      <c r="D149" s="4"/>
      <c r="E149" s="4"/>
      <c r="F149" s="4"/>
      <c r="G149" s="4"/>
      <c r="H149" s="4"/>
      <c r="I149" s="4"/>
      <c r="J149" s="4"/>
      <c r="K149" s="4"/>
      <c r="L149" s="4"/>
    </row>
    <row r="150" spans="4:12" x14ac:dyDescent="0.35">
      <c r="D150" s="5"/>
      <c r="E150" s="5"/>
      <c r="F150" s="5"/>
      <c r="G150" s="5"/>
      <c r="H150" s="5"/>
      <c r="I150" s="5"/>
      <c r="J150" s="5"/>
      <c r="K150" s="5"/>
      <c r="L150" s="5"/>
    </row>
    <row r="151" spans="4:12" ht="26.25" x14ac:dyDescent="0.35">
      <c r="D151" s="4"/>
      <c r="E151" s="4"/>
      <c r="F151" s="4"/>
      <c r="G151" s="4"/>
      <c r="H151" s="4"/>
      <c r="I151" s="4"/>
      <c r="J151" s="4"/>
      <c r="K151" s="4"/>
      <c r="L151" s="4"/>
    </row>
    <row r="152" spans="4:12" x14ac:dyDescent="0.35">
      <c r="D152" s="5"/>
      <c r="E152" s="5"/>
      <c r="F152" s="5"/>
      <c r="G152" s="5"/>
      <c r="H152" s="5"/>
      <c r="I152" s="5"/>
      <c r="J152" s="5"/>
      <c r="K152" s="5"/>
      <c r="L152" s="5"/>
    </row>
    <row r="153" spans="4:12" ht="26.25" x14ac:dyDescent="0.35">
      <c r="D153" s="4"/>
      <c r="E153" s="4"/>
      <c r="F153" s="4"/>
      <c r="G153" s="4"/>
      <c r="H153" s="4"/>
      <c r="I153" s="4"/>
      <c r="J153" s="4"/>
      <c r="K153" s="4"/>
      <c r="L153" s="4"/>
    </row>
    <row r="154" spans="4:12" x14ac:dyDescent="0.35">
      <c r="D154" s="5"/>
      <c r="E154" s="5"/>
      <c r="F154" s="5"/>
      <c r="G154" s="5"/>
      <c r="H154" s="5"/>
      <c r="I154" s="5"/>
      <c r="J154" s="5"/>
      <c r="K154" s="5"/>
      <c r="L154" s="5"/>
    </row>
    <row r="155" spans="4:12" ht="26.25" x14ac:dyDescent="0.35">
      <c r="D155" s="4"/>
      <c r="E155" s="4"/>
      <c r="F155" s="4"/>
      <c r="G155" s="4"/>
      <c r="H155" s="4"/>
      <c r="I155" s="4"/>
      <c r="J155" s="4"/>
      <c r="K155" s="4"/>
      <c r="L155" s="4"/>
    </row>
    <row r="156" spans="4:12" x14ac:dyDescent="0.35">
      <c r="D156" s="5"/>
      <c r="E156" s="5"/>
      <c r="F156" s="5"/>
      <c r="G156" s="5"/>
      <c r="H156" s="5"/>
      <c r="I156" s="5"/>
      <c r="J156" s="5"/>
      <c r="K156" s="5"/>
      <c r="L156" s="5"/>
    </row>
    <row r="157" spans="4:12" ht="26.25" x14ac:dyDescent="0.35">
      <c r="D157" s="4"/>
      <c r="E157" s="4"/>
      <c r="F157" s="4"/>
      <c r="G157" s="4"/>
      <c r="H157" s="4"/>
      <c r="I157" s="4"/>
      <c r="J157" s="4"/>
      <c r="K157" s="4"/>
      <c r="L157" s="4"/>
    </row>
    <row r="158" spans="4:12" x14ac:dyDescent="0.35">
      <c r="D158" s="5"/>
      <c r="E158" s="5"/>
      <c r="F158" s="5"/>
      <c r="G158" s="5"/>
      <c r="H158" s="5"/>
      <c r="I158" s="5"/>
      <c r="J158" s="5"/>
      <c r="K158" s="5"/>
      <c r="L158" s="5"/>
    </row>
    <row r="159" spans="4:12" ht="26.25" x14ac:dyDescent="0.35">
      <c r="D159" s="4"/>
      <c r="E159" s="4"/>
      <c r="F159" s="4"/>
      <c r="G159" s="4"/>
      <c r="H159" s="4"/>
      <c r="I159" s="4"/>
      <c r="J159" s="4"/>
      <c r="K159" s="4"/>
      <c r="L159" s="4"/>
    </row>
    <row r="160" spans="4:12" x14ac:dyDescent="0.35">
      <c r="D160" s="5"/>
      <c r="E160" s="5"/>
      <c r="F160" s="5"/>
      <c r="G160" s="5"/>
      <c r="H160" s="5"/>
      <c r="I160" s="5"/>
      <c r="J160" s="5"/>
      <c r="K160" s="5"/>
      <c r="L160" s="5"/>
    </row>
    <row r="161" spans="4:12" ht="26.25" x14ac:dyDescent="0.35">
      <c r="D161" s="4"/>
      <c r="E161" s="4"/>
      <c r="F161" s="4"/>
      <c r="G161" s="4"/>
      <c r="H161" s="4"/>
      <c r="I161" s="4"/>
      <c r="J161" s="4"/>
      <c r="K161" s="4"/>
      <c r="L161" s="4"/>
    </row>
    <row r="162" spans="4:12" x14ac:dyDescent="0.35">
      <c r="D162" s="5"/>
      <c r="E162" s="5"/>
      <c r="F162" s="5"/>
      <c r="G162" s="5"/>
      <c r="H162" s="5"/>
      <c r="I162" s="5"/>
      <c r="J162" s="5"/>
      <c r="K162" s="5"/>
      <c r="L162" s="5"/>
    </row>
    <row r="163" spans="4:12" ht="26.25" x14ac:dyDescent="0.35">
      <c r="D163" s="4"/>
      <c r="E163" s="4"/>
      <c r="F163" s="4"/>
      <c r="G163" s="4"/>
      <c r="H163" s="4"/>
      <c r="I163" s="4"/>
      <c r="J163" s="4"/>
      <c r="K163" s="4"/>
      <c r="L163" s="4"/>
    </row>
    <row r="164" spans="4:12" x14ac:dyDescent="0.35">
      <c r="D164" s="5"/>
      <c r="E164" s="5"/>
      <c r="F164" s="5"/>
      <c r="G164" s="5"/>
      <c r="H164" s="5"/>
      <c r="I164" s="5"/>
      <c r="J164" s="5"/>
      <c r="K164" s="5"/>
      <c r="L164" s="5"/>
    </row>
    <row r="165" spans="4:12" ht="26.25" x14ac:dyDescent="0.35">
      <c r="D165" s="4"/>
      <c r="E165" s="4"/>
      <c r="F165" s="4"/>
      <c r="G165" s="4"/>
      <c r="H165" s="4"/>
      <c r="I165" s="4"/>
      <c r="J165" s="4"/>
      <c r="K165" s="4"/>
      <c r="L165" s="4"/>
    </row>
    <row r="166" spans="4:12" x14ac:dyDescent="0.35">
      <c r="D166" s="5"/>
      <c r="E166" s="5"/>
      <c r="F166" s="5"/>
      <c r="G166" s="5"/>
      <c r="H166" s="5"/>
      <c r="I166" s="5"/>
      <c r="J166" s="5"/>
      <c r="K166" s="5"/>
      <c r="L166" s="5"/>
    </row>
    <row r="167" spans="4:12" ht="26.25" x14ac:dyDescent="0.35">
      <c r="D167" s="4"/>
      <c r="E167" s="4"/>
      <c r="F167" s="4"/>
      <c r="G167" s="4"/>
      <c r="H167" s="4"/>
      <c r="I167" s="4"/>
      <c r="J167" s="4"/>
      <c r="K167" s="4"/>
      <c r="L167" s="4"/>
    </row>
    <row r="168" spans="4:12" x14ac:dyDescent="0.35">
      <c r="D168" s="5"/>
      <c r="E168" s="5"/>
      <c r="F168" s="5"/>
      <c r="G168" s="5"/>
      <c r="H168" s="5"/>
      <c r="I168" s="5"/>
      <c r="J168" s="5"/>
      <c r="K168" s="5"/>
      <c r="L168" s="5"/>
    </row>
    <row r="169" spans="4:12" ht="26.25" x14ac:dyDescent="0.35">
      <c r="D169" s="4"/>
      <c r="E169" s="4"/>
      <c r="F169" s="4"/>
      <c r="G169" s="4"/>
      <c r="H169" s="4"/>
      <c r="I169" s="4"/>
      <c r="J169" s="4"/>
      <c r="K169" s="4"/>
      <c r="L169" s="4"/>
    </row>
    <row r="170" spans="4:12" x14ac:dyDescent="0.35">
      <c r="D170" s="5"/>
      <c r="E170" s="5"/>
      <c r="F170" s="5"/>
      <c r="G170" s="5"/>
      <c r="H170" s="5"/>
      <c r="I170" s="5"/>
      <c r="J170" s="5"/>
      <c r="K170" s="5"/>
      <c r="L170" s="5"/>
    </row>
    <row r="171" spans="4:12" ht="26.25" x14ac:dyDescent="0.35">
      <c r="D171" s="4"/>
      <c r="E171" s="4"/>
      <c r="F171" s="4"/>
      <c r="G171" s="4"/>
      <c r="H171" s="4"/>
      <c r="I171" s="4"/>
      <c r="J171" s="4"/>
      <c r="K171" s="4"/>
      <c r="L171" s="4"/>
    </row>
    <row r="172" spans="4:12" x14ac:dyDescent="0.35">
      <c r="D172" s="5"/>
      <c r="E172" s="5"/>
      <c r="F172" s="5"/>
      <c r="G172" s="5"/>
      <c r="H172" s="5"/>
      <c r="I172" s="5"/>
      <c r="J172" s="5"/>
      <c r="K172" s="5"/>
      <c r="L172" s="5"/>
    </row>
    <row r="173" spans="4:12" ht="26.25" x14ac:dyDescent="0.35">
      <c r="D173" s="4"/>
      <c r="E173" s="4"/>
      <c r="F173" s="4"/>
      <c r="G173" s="4"/>
      <c r="H173" s="4"/>
      <c r="I173" s="4"/>
      <c r="J173" s="4"/>
      <c r="K173" s="4"/>
      <c r="L173" s="4"/>
    </row>
    <row r="174" spans="4:12" x14ac:dyDescent="0.35">
      <c r="D174" s="5"/>
      <c r="E174" s="5"/>
      <c r="F174" s="5"/>
      <c r="G174" s="5"/>
      <c r="H174" s="5"/>
      <c r="I174" s="5"/>
      <c r="J174" s="5"/>
      <c r="K174" s="5"/>
      <c r="L174" s="5"/>
    </row>
    <row r="175" spans="4:12" ht="26.25" x14ac:dyDescent="0.35">
      <c r="D175" s="4"/>
      <c r="E175" s="4"/>
      <c r="F175" s="4"/>
      <c r="G175" s="4"/>
      <c r="H175" s="4"/>
      <c r="I175" s="4"/>
      <c r="J175" s="4"/>
      <c r="K175" s="4"/>
      <c r="L175" s="4"/>
    </row>
    <row r="176" spans="4:12" x14ac:dyDescent="0.35">
      <c r="D176" s="5"/>
      <c r="E176" s="5"/>
      <c r="F176" s="5"/>
      <c r="G176" s="5"/>
      <c r="H176" s="5"/>
      <c r="I176" s="5"/>
      <c r="J176" s="5"/>
      <c r="K176" s="5"/>
      <c r="L176" s="5"/>
    </row>
    <row r="177" spans="4:12" ht="26.25" x14ac:dyDescent="0.35">
      <c r="D177" s="4"/>
      <c r="E177" s="4"/>
      <c r="F177" s="4"/>
      <c r="G177" s="4"/>
      <c r="H177" s="4"/>
      <c r="I177" s="4"/>
      <c r="J177" s="4"/>
      <c r="K177" s="4"/>
      <c r="L177" s="4"/>
    </row>
    <row r="178" spans="4:12" x14ac:dyDescent="0.35">
      <c r="D178" s="5"/>
      <c r="E178" s="5"/>
      <c r="F178" s="5"/>
      <c r="G178" s="5"/>
      <c r="H178" s="5"/>
      <c r="I178" s="5"/>
      <c r="J178" s="5"/>
      <c r="K178" s="5"/>
      <c r="L178" s="5"/>
    </row>
    <row r="179" spans="4:12" ht="26.25" x14ac:dyDescent="0.35">
      <c r="D179" s="4"/>
      <c r="E179" s="4"/>
      <c r="F179" s="4"/>
      <c r="G179" s="4"/>
      <c r="H179" s="4"/>
      <c r="I179" s="4"/>
      <c r="J179" s="4"/>
      <c r="K179" s="4"/>
      <c r="L179" s="4"/>
    </row>
    <row r="180" spans="4:12" x14ac:dyDescent="0.35">
      <c r="D180" s="5"/>
      <c r="E180" s="5"/>
      <c r="F180" s="5"/>
      <c r="G180" s="5"/>
      <c r="H180" s="5"/>
      <c r="I180" s="5"/>
      <c r="J180" s="5"/>
      <c r="K180" s="5"/>
      <c r="L180" s="5"/>
    </row>
    <row r="181" spans="4:12" ht="26.25" x14ac:dyDescent="0.35">
      <c r="D181" s="4"/>
      <c r="E181" s="4"/>
      <c r="F181" s="4"/>
      <c r="G181" s="4"/>
      <c r="H181" s="4"/>
      <c r="I181" s="4"/>
      <c r="J181" s="4"/>
      <c r="K181" s="4"/>
      <c r="L181" s="4"/>
    </row>
    <row r="182" spans="4:12" x14ac:dyDescent="0.35">
      <c r="D182" s="5"/>
      <c r="E182" s="5"/>
      <c r="F182" s="5"/>
      <c r="G182" s="5"/>
      <c r="H182" s="5"/>
      <c r="I182" s="5"/>
      <c r="J182" s="5"/>
      <c r="K182" s="5"/>
      <c r="L182" s="5"/>
    </row>
    <row r="183" spans="4:12" ht="26.25" x14ac:dyDescent="0.35">
      <c r="D183" s="4"/>
      <c r="E183" s="4"/>
      <c r="F183" s="4"/>
      <c r="G183" s="4"/>
      <c r="H183" s="4"/>
      <c r="I183" s="4"/>
      <c r="J183" s="4"/>
      <c r="K183" s="4"/>
      <c r="L183" s="4"/>
    </row>
    <row r="184" spans="4:12" x14ac:dyDescent="0.35">
      <c r="D184" s="5"/>
      <c r="E184" s="5"/>
      <c r="F184" s="5"/>
      <c r="G184" s="5"/>
      <c r="H184" s="5"/>
      <c r="I184" s="5"/>
      <c r="J184" s="5"/>
      <c r="K184" s="5"/>
      <c r="L184" s="5"/>
    </row>
    <row r="185" spans="4:12" ht="26.25" x14ac:dyDescent="0.35">
      <c r="D185" s="4"/>
      <c r="E185" s="4"/>
      <c r="F185" s="4"/>
      <c r="G185" s="4"/>
      <c r="H185" s="4"/>
      <c r="I185" s="4"/>
      <c r="J185" s="4"/>
      <c r="K185" s="4"/>
      <c r="L185" s="4"/>
    </row>
    <row r="186" spans="4:12" x14ac:dyDescent="0.35">
      <c r="D186" s="5"/>
      <c r="E186" s="5"/>
      <c r="F186" s="5"/>
      <c r="G186" s="5"/>
      <c r="H186" s="5"/>
      <c r="I186" s="5"/>
      <c r="J186" s="5"/>
      <c r="K186" s="5"/>
      <c r="L186" s="5"/>
    </row>
    <row r="187" spans="4:12" ht="26.25" x14ac:dyDescent="0.35">
      <c r="D187" s="4"/>
      <c r="E187" s="4"/>
      <c r="F187" s="4"/>
      <c r="G187" s="4"/>
      <c r="H187" s="4"/>
      <c r="I187" s="4"/>
      <c r="J187" s="4"/>
      <c r="K187" s="4"/>
      <c r="L187" s="4"/>
    </row>
    <row r="188" spans="4:12" x14ac:dyDescent="0.35">
      <c r="D188" s="5"/>
      <c r="E188" s="5"/>
      <c r="F188" s="5"/>
      <c r="G188" s="5"/>
      <c r="H188" s="5"/>
      <c r="I188" s="5"/>
      <c r="J188" s="5"/>
      <c r="K188" s="5"/>
      <c r="L188" s="5"/>
    </row>
    <row r="189" spans="4:12" ht="26.25" x14ac:dyDescent="0.35">
      <c r="D189" s="4"/>
      <c r="E189" s="4"/>
      <c r="F189" s="4"/>
      <c r="G189" s="4"/>
      <c r="H189" s="4"/>
      <c r="I189" s="4"/>
      <c r="J189" s="4"/>
      <c r="K189" s="4"/>
      <c r="L189" s="4"/>
    </row>
    <row r="190" spans="4:12" x14ac:dyDescent="0.35">
      <c r="D190" s="5"/>
      <c r="E190" s="5"/>
      <c r="F190" s="5"/>
      <c r="G190" s="5"/>
      <c r="H190" s="5"/>
      <c r="I190" s="5"/>
      <c r="J190" s="5"/>
      <c r="K190" s="5"/>
      <c r="L190" s="5"/>
    </row>
    <row r="191" spans="4:12" ht="26.25" x14ac:dyDescent="0.35">
      <c r="D191" s="4"/>
      <c r="E191" s="4"/>
      <c r="F191" s="4"/>
      <c r="G191" s="4"/>
      <c r="H191" s="4"/>
      <c r="I191" s="4"/>
      <c r="J191" s="4"/>
      <c r="K191" s="4"/>
      <c r="L191" s="4"/>
    </row>
    <row r="192" spans="4:12" x14ac:dyDescent="0.35">
      <c r="D192" s="5"/>
      <c r="E192" s="5"/>
      <c r="F192" s="5"/>
      <c r="G192" s="5"/>
      <c r="H192" s="5"/>
      <c r="I192" s="5"/>
      <c r="J192" s="5"/>
      <c r="K192" s="5"/>
      <c r="L192" s="5"/>
    </row>
    <row r="193" spans="4:12" ht="26.25" x14ac:dyDescent="0.35">
      <c r="D193" s="4"/>
      <c r="E193" s="4"/>
      <c r="F193" s="4"/>
      <c r="G193" s="4"/>
      <c r="H193" s="4"/>
      <c r="I193" s="4"/>
      <c r="J193" s="4"/>
      <c r="K193" s="4"/>
      <c r="L193" s="4"/>
    </row>
    <row r="194" spans="4:12" x14ac:dyDescent="0.35">
      <c r="D194" s="5"/>
      <c r="E194" s="5"/>
      <c r="F194" s="5"/>
      <c r="G194" s="5"/>
      <c r="H194" s="5"/>
      <c r="I194" s="5"/>
      <c r="J194" s="5"/>
      <c r="K194" s="5"/>
      <c r="L194" s="5"/>
    </row>
    <row r="195" spans="4:12" ht="26.25" x14ac:dyDescent="0.35">
      <c r="D195" s="4"/>
      <c r="E195" s="4"/>
      <c r="F195" s="4"/>
      <c r="G195" s="4"/>
      <c r="H195" s="4"/>
      <c r="I195" s="4"/>
      <c r="J195" s="4"/>
      <c r="K195" s="4"/>
      <c r="L195" s="4"/>
    </row>
    <row r="196" spans="4:12" x14ac:dyDescent="0.35">
      <c r="D196" s="5"/>
      <c r="E196" s="5"/>
      <c r="F196" s="5"/>
      <c r="G196" s="5"/>
      <c r="H196" s="5"/>
      <c r="I196" s="5"/>
      <c r="J196" s="5"/>
      <c r="K196" s="5"/>
      <c r="L196" s="5"/>
    </row>
    <row r="197" spans="4:12" ht="26.25" x14ac:dyDescent="0.35">
      <c r="D197" s="4"/>
      <c r="E197" s="4"/>
      <c r="F197" s="4"/>
      <c r="G197" s="4"/>
      <c r="H197" s="4"/>
      <c r="I197" s="4"/>
      <c r="J197" s="4"/>
      <c r="K197" s="4"/>
      <c r="L197" s="4"/>
    </row>
    <row r="198" spans="4:12" x14ac:dyDescent="0.35">
      <c r="D198" s="5"/>
      <c r="E198" s="5"/>
      <c r="F198" s="5"/>
      <c r="G198" s="5"/>
      <c r="H198" s="5"/>
      <c r="I198" s="5"/>
      <c r="J198" s="5"/>
      <c r="K198" s="5"/>
      <c r="L198" s="5"/>
    </row>
    <row r="199" spans="4:12" ht="26.25" x14ac:dyDescent="0.35">
      <c r="D199" s="4"/>
      <c r="E199" s="4"/>
      <c r="F199" s="4"/>
      <c r="G199" s="4"/>
      <c r="H199" s="4"/>
      <c r="I199" s="4"/>
      <c r="J199" s="4"/>
      <c r="K199" s="4"/>
      <c r="L199" s="4"/>
    </row>
    <row r="200" spans="4:12" x14ac:dyDescent="0.35">
      <c r="D200" s="5"/>
      <c r="E200" s="5"/>
      <c r="F200" s="5"/>
      <c r="G200" s="5"/>
      <c r="H200" s="5"/>
      <c r="I200" s="5"/>
      <c r="J200" s="5"/>
      <c r="K200" s="5"/>
      <c r="L200" s="5"/>
    </row>
    <row r="201" spans="4:12" ht="26.25" x14ac:dyDescent="0.35">
      <c r="D201" s="4"/>
      <c r="E201" s="4"/>
      <c r="F201" s="4"/>
      <c r="G201" s="4"/>
      <c r="H201" s="4"/>
      <c r="I201" s="4"/>
      <c r="J201" s="4"/>
      <c r="K201" s="4"/>
      <c r="L201" s="4"/>
    </row>
    <row r="202" spans="4:12" x14ac:dyDescent="0.35">
      <c r="D202" s="5"/>
      <c r="E202" s="5"/>
      <c r="F202" s="5"/>
      <c r="G202" s="5"/>
      <c r="H202" s="5"/>
      <c r="I202" s="5"/>
      <c r="J202" s="5"/>
      <c r="K202" s="5"/>
      <c r="L202" s="5"/>
    </row>
    <row r="203" spans="4:12" ht="26.25" x14ac:dyDescent="0.35">
      <c r="D203" s="4"/>
      <c r="E203" s="4"/>
      <c r="F203" s="4"/>
      <c r="G203" s="4"/>
      <c r="H203" s="4"/>
      <c r="I203" s="4"/>
      <c r="J203" s="4"/>
      <c r="K203" s="4"/>
      <c r="L203" s="4"/>
    </row>
    <row r="204" spans="4:12" x14ac:dyDescent="0.35">
      <c r="D204" s="5"/>
      <c r="E204" s="5"/>
      <c r="F204" s="5"/>
      <c r="G204" s="5"/>
      <c r="H204" s="5"/>
      <c r="I204" s="5"/>
      <c r="J204" s="5"/>
      <c r="K204" s="5"/>
      <c r="L204" s="5"/>
    </row>
    <row r="205" spans="4:12" ht="26.25" x14ac:dyDescent="0.35">
      <c r="D205" s="4"/>
      <c r="E205" s="4"/>
      <c r="F205" s="4"/>
      <c r="G205" s="4"/>
      <c r="H205" s="4"/>
      <c r="I205" s="4"/>
      <c r="J205" s="4"/>
      <c r="K205" s="4"/>
      <c r="L205" s="4"/>
    </row>
    <row r="206" spans="4:12" x14ac:dyDescent="0.35">
      <c r="D206" s="5"/>
      <c r="E206" s="5"/>
      <c r="F206" s="5"/>
      <c r="G206" s="5"/>
      <c r="H206" s="5"/>
      <c r="I206" s="5"/>
      <c r="J206" s="5"/>
      <c r="K206" s="5"/>
      <c r="L206" s="5"/>
    </row>
    <row r="207" spans="4:12" ht="26.25" x14ac:dyDescent="0.35">
      <c r="D207" s="4"/>
      <c r="E207" s="4"/>
      <c r="F207" s="4"/>
      <c r="G207" s="4"/>
      <c r="H207" s="4"/>
      <c r="I207" s="4"/>
      <c r="J207" s="4"/>
      <c r="K207" s="4"/>
      <c r="L207" s="4"/>
    </row>
    <row r="208" spans="4:12" x14ac:dyDescent="0.35">
      <c r="D208" s="5"/>
      <c r="E208" s="5"/>
      <c r="F208" s="5"/>
      <c r="G208" s="5"/>
      <c r="H208" s="5"/>
      <c r="I208" s="5"/>
      <c r="J208" s="5"/>
      <c r="K208" s="5"/>
      <c r="L208" s="5"/>
    </row>
    <row r="209" spans="4:12" ht="26.25" x14ac:dyDescent="0.35">
      <c r="D209" s="4"/>
      <c r="E209" s="4"/>
      <c r="F209" s="4"/>
      <c r="G209" s="4"/>
      <c r="H209" s="4"/>
      <c r="I209" s="4"/>
      <c r="J209" s="4"/>
      <c r="K209" s="4"/>
      <c r="L209" s="4"/>
    </row>
    <row r="210" spans="4:12" x14ac:dyDescent="0.35">
      <c r="D210" s="5"/>
      <c r="E210" s="5"/>
      <c r="F210" s="5"/>
      <c r="G210" s="5"/>
      <c r="H210" s="5"/>
      <c r="I210" s="5"/>
      <c r="J210" s="5"/>
      <c r="K210" s="5"/>
      <c r="L210" s="5"/>
    </row>
    <row r="211" spans="4:12" ht="26.25" x14ac:dyDescent="0.35">
      <c r="D211" s="4"/>
      <c r="E211" s="4"/>
      <c r="F211" s="4"/>
      <c r="G211" s="4"/>
      <c r="H211" s="4"/>
      <c r="I211" s="4"/>
      <c r="J211" s="4"/>
      <c r="K211" s="4"/>
      <c r="L211" s="4"/>
    </row>
    <row r="212" spans="4:12" x14ac:dyDescent="0.35">
      <c r="D212" s="5"/>
      <c r="E212" s="5"/>
      <c r="F212" s="5"/>
      <c r="G212" s="5"/>
      <c r="H212" s="5"/>
      <c r="I212" s="5"/>
      <c r="J212" s="5"/>
      <c r="K212" s="5"/>
      <c r="L212" s="5"/>
    </row>
    <row r="213" spans="4:12" ht="26.25" x14ac:dyDescent="0.35">
      <c r="D213" s="4"/>
      <c r="E213" s="4"/>
      <c r="F213" s="4"/>
      <c r="G213" s="4"/>
      <c r="H213" s="4"/>
      <c r="I213" s="4"/>
      <c r="J213" s="4"/>
      <c r="K213" s="4"/>
      <c r="L213" s="4"/>
    </row>
    <row r="214" spans="4:12" x14ac:dyDescent="0.35">
      <c r="D214" s="5"/>
      <c r="E214" s="5"/>
      <c r="F214" s="5"/>
      <c r="G214" s="5"/>
      <c r="H214" s="5"/>
      <c r="I214" s="5"/>
      <c r="J214" s="5"/>
      <c r="K214" s="5"/>
      <c r="L214" s="5"/>
    </row>
    <row r="215" spans="4:12" ht="26.25" x14ac:dyDescent="0.35">
      <c r="D215" s="4"/>
      <c r="E215" s="4"/>
      <c r="F215" s="4"/>
      <c r="G215" s="4"/>
      <c r="H215" s="4"/>
      <c r="I215" s="4"/>
      <c r="J215" s="4"/>
      <c r="K215" s="4"/>
      <c r="L215" s="4"/>
    </row>
    <row r="216" spans="4:12" x14ac:dyDescent="0.35">
      <c r="D216" s="5"/>
      <c r="E216" s="5"/>
      <c r="F216" s="5"/>
      <c r="G216" s="5"/>
      <c r="H216" s="5"/>
      <c r="I216" s="5"/>
      <c r="J216" s="5"/>
      <c r="K216" s="5"/>
      <c r="L216" s="5"/>
    </row>
    <row r="217" spans="4:12" ht="26.25" x14ac:dyDescent="0.35">
      <c r="D217" s="4"/>
      <c r="E217" s="4"/>
      <c r="F217" s="4"/>
      <c r="G217" s="4"/>
      <c r="H217" s="4"/>
      <c r="I217" s="4"/>
      <c r="J217" s="4"/>
      <c r="K217" s="4"/>
      <c r="L217" s="4"/>
    </row>
    <row r="218" spans="4:12" x14ac:dyDescent="0.35">
      <c r="D218" s="5"/>
      <c r="E218" s="5"/>
      <c r="F218" s="5"/>
      <c r="G218" s="5"/>
      <c r="H218" s="5"/>
      <c r="I218" s="5"/>
      <c r="J218" s="5"/>
      <c r="K218" s="5"/>
      <c r="L218" s="5"/>
    </row>
    <row r="219" spans="4:12" ht="26.25" x14ac:dyDescent="0.35">
      <c r="D219" s="4"/>
      <c r="E219" s="4"/>
      <c r="F219" s="4"/>
      <c r="G219" s="4"/>
      <c r="H219" s="4"/>
      <c r="I219" s="4"/>
      <c r="J219" s="4"/>
      <c r="K219" s="4"/>
      <c r="L219" s="4"/>
    </row>
    <row r="220" spans="4:12" x14ac:dyDescent="0.35">
      <c r="D220" s="5"/>
      <c r="E220" s="5"/>
      <c r="F220" s="5"/>
      <c r="G220" s="5"/>
      <c r="H220" s="5"/>
      <c r="I220" s="5"/>
      <c r="J220" s="5"/>
      <c r="K220" s="5"/>
      <c r="L220" s="5"/>
    </row>
    <row r="221" spans="4:12" ht="26.25" x14ac:dyDescent="0.35">
      <c r="D221" s="4"/>
      <c r="E221" s="4"/>
      <c r="F221" s="4"/>
      <c r="G221" s="4"/>
      <c r="H221" s="4"/>
      <c r="I221" s="4"/>
      <c r="J221" s="4"/>
      <c r="K221" s="4"/>
      <c r="L221" s="4"/>
    </row>
    <row r="222" spans="4:12" x14ac:dyDescent="0.35">
      <c r="D222" s="5"/>
      <c r="E222" s="5"/>
      <c r="F222" s="5"/>
      <c r="G222" s="5"/>
      <c r="H222" s="5"/>
      <c r="I222" s="5"/>
      <c r="J222" s="5"/>
      <c r="K222" s="5"/>
      <c r="L222" s="5"/>
    </row>
    <row r="223" spans="4:12" ht="26.25" x14ac:dyDescent="0.35">
      <c r="D223" s="4"/>
      <c r="E223" s="4"/>
      <c r="F223" s="4"/>
      <c r="G223" s="4"/>
      <c r="H223" s="4"/>
      <c r="I223" s="4"/>
      <c r="J223" s="4"/>
      <c r="K223" s="4"/>
      <c r="L223" s="4"/>
    </row>
    <row r="224" spans="4:12" x14ac:dyDescent="0.35">
      <c r="D224" s="5"/>
      <c r="E224" s="5"/>
      <c r="F224" s="5"/>
      <c r="G224" s="5"/>
      <c r="H224" s="5"/>
      <c r="I224" s="5"/>
      <c r="J224" s="5"/>
      <c r="K224" s="5"/>
      <c r="L224" s="5"/>
    </row>
    <row r="225" spans="4:12" ht="26.25" x14ac:dyDescent="0.35">
      <c r="D225" s="4"/>
      <c r="E225" s="4"/>
      <c r="F225" s="4"/>
      <c r="G225" s="4"/>
      <c r="H225" s="4"/>
      <c r="I225" s="4"/>
      <c r="J225" s="4"/>
      <c r="K225" s="4"/>
      <c r="L225" s="4"/>
    </row>
    <row r="226" spans="4:12" x14ac:dyDescent="0.35">
      <c r="D226" s="5"/>
      <c r="E226" s="5"/>
      <c r="F226" s="5"/>
      <c r="G226" s="5"/>
      <c r="H226" s="5"/>
      <c r="I226" s="5"/>
      <c r="J226" s="5"/>
      <c r="K226" s="5"/>
      <c r="L226" s="5"/>
    </row>
    <row r="227" spans="4:12" ht="26.25" x14ac:dyDescent="0.35">
      <c r="D227" s="4"/>
      <c r="E227" s="4"/>
      <c r="F227" s="4"/>
      <c r="G227" s="4"/>
      <c r="H227" s="4"/>
      <c r="I227" s="4"/>
      <c r="J227" s="4"/>
      <c r="K227" s="4"/>
      <c r="L227" s="4"/>
    </row>
    <row r="228" spans="4:12" x14ac:dyDescent="0.35">
      <c r="D228" s="5"/>
      <c r="E228" s="5"/>
      <c r="F228" s="5"/>
      <c r="G228" s="5"/>
      <c r="H228" s="5"/>
      <c r="I228" s="5"/>
      <c r="J228" s="5"/>
      <c r="K228" s="5"/>
      <c r="L228" s="5"/>
    </row>
    <row r="229" spans="4:12" ht="26.25" x14ac:dyDescent="0.35">
      <c r="D229" s="4"/>
      <c r="E229" s="4"/>
      <c r="F229" s="4"/>
      <c r="G229" s="4"/>
      <c r="H229" s="4"/>
      <c r="I229" s="4"/>
      <c r="J229" s="4"/>
      <c r="K229" s="4"/>
      <c r="L229" s="4"/>
    </row>
  </sheetData>
  <mergeCells count="2">
    <mergeCell ref="A2:M2"/>
    <mergeCell ref="A3:M3"/>
  </mergeCells>
  <pageMargins left="1.1299999999999999" right="0.23622047244094491" top="0.74803149606299213" bottom="0.74803149606299213" header="0.31496062992125984" footer="0.31496062992125984"/>
  <pageSetup paperSize="5" scale="45" orientation="landscape" r:id="rId1"/>
  <rowBreaks count="3" manualBreakCount="3">
    <brk id="28" max="12" man="1"/>
    <brk id="50" max="12" man="1"/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PAGO SUPLIDORES FEB.2022</vt:lpstr>
      <vt:lpstr>'PAGO SUPLIDORES FEB.2022'!Área_de_impresión</vt:lpstr>
      <vt:lpstr>'PAGO SUPLIDORES FEB.2022'!Títulos_a_imprimir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a.ureña</dc:creator>
  <cp:lastModifiedBy>Juan Jose Mena</cp:lastModifiedBy>
  <cp:lastPrinted>2022-03-10T18:03:08Z</cp:lastPrinted>
  <dcterms:created xsi:type="dcterms:W3CDTF">2018-01-16T14:53:14Z</dcterms:created>
  <dcterms:modified xsi:type="dcterms:W3CDTF">2022-03-10T19:04:06Z</dcterms:modified>
</cp:coreProperties>
</file>